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Videos\OBS_Videos\"/>
    </mc:Choice>
  </mc:AlternateContent>
  <xr:revisionPtr revIDLastSave="0" documentId="13_ncr:1_{2181818E-A016-4E19-9D81-17BBB031B92F}" xr6:coauthVersionLast="47" xr6:coauthVersionMax="47" xr10:uidLastSave="{00000000-0000-0000-0000-000000000000}"/>
  <bookViews>
    <workbookView xWindow="-120" yWindow="-120" windowWidth="25440" windowHeight="15390" activeTab="2" xr2:uid="{C7083ED0-1DFA-488A-B09B-0D19A8ABD6EC}"/>
  </bookViews>
  <sheets>
    <sheet name="Introdução" sheetId="4" r:id="rId1"/>
    <sheet name="Lançamentos" sheetId="8" r:id="rId2"/>
    <sheet name="Relatório" sheetId="9" r:id="rId3"/>
    <sheet name="Valor Procurado" sheetId="10" r:id="rId4"/>
    <sheet name="Matriz da Tabela" sheetId="11" r:id="rId5"/>
    <sheet name="numero do indice de coluna" sheetId="12" r:id="rId6"/>
    <sheet name="Procurar intervalo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9" l="1"/>
  <c r="D27" i="9"/>
  <c r="F12" i="9"/>
  <c r="F13" i="9"/>
  <c r="F14" i="9"/>
  <c r="F15" i="9"/>
  <c r="F16" i="9"/>
  <c r="F17" i="9"/>
  <c r="F18" i="9"/>
  <c r="F11" i="9"/>
  <c r="E12" i="9"/>
  <c r="E13" i="9"/>
  <c r="G13" i="9" s="1"/>
  <c r="E14" i="9"/>
  <c r="G14" i="9" s="1"/>
  <c r="E15" i="9"/>
  <c r="G15" i="9" s="1"/>
  <c r="H15" i="9" s="1"/>
  <c r="E16" i="9"/>
  <c r="G16" i="9" s="1"/>
  <c r="H16" i="9" s="1"/>
  <c r="E17" i="9"/>
  <c r="G17" i="9" s="1"/>
  <c r="H17" i="9" s="1"/>
  <c r="E18" i="9"/>
  <c r="E11" i="9"/>
  <c r="G11" i="9" s="1"/>
  <c r="H11" i="9" s="1"/>
  <c r="G12" i="9" l="1"/>
  <c r="H12" i="9" s="1"/>
  <c r="G18" i="9"/>
  <c r="H18" i="9" s="1"/>
  <c r="H13" i="9"/>
  <c r="H14" i="9"/>
</calcChain>
</file>

<file path=xl/sharedStrings.xml><?xml version="1.0" encoding="utf-8"?>
<sst xmlns="http://schemas.openxmlformats.org/spreadsheetml/2006/main" count="64" uniqueCount="35">
  <si>
    <t>https://excelcoaching.com.br/</t>
  </si>
  <si>
    <t>UTILIZANDO FUNÇÃO SOMASES</t>
  </si>
  <si>
    <t>ID</t>
  </si>
  <si>
    <t>MATERIAL</t>
  </si>
  <si>
    <t>ESTOQUE MINIMO</t>
  </si>
  <si>
    <t>ENTRADA</t>
  </si>
  <si>
    <t>SAIDA</t>
  </si>
  <si>
    <t>ESTOQUE ATUAL</t>
  </si>
  <si>
    <t>STATUS ESTOQUE</t>
  </si>
  <si>
    <t>Data</t>
  </si>
  <si>
    <t>Tipo de Movimento</t>
  </si>
  <si>
    <t>Descrição Material</t>
  </si>
  <si>
    <t>Quantidade</t>
  </si>
  <si>
    <t>Entrada</t>
  </si>
  <si>
    <t>Saida</t>
  </si>
  <si>
    <t>Lançamentos Estoque</t>
  </si>
  <si>
    <t>Relatório Estoque</t>
  </si>
  <si>
    <t>MATERIAL 1</t>
  </si>
  <si>
    <t>MATERIAL 2</t>
  </si>
  <si>
    <t>MATERIAL 3</t>
  </si>
  <si>
    <t>MATERIAL 4</t>
  </si>
  <si>
    <t>MATERIAL 5</t>
  </si>
  <si>
    <t>MATERIAL 6</t>
  </si>
  <si>
    <t>MATERIAL 7</t>
  </si>
  <si>
    <t>MATERIAL 8</t>
  </si>
  <si>
    <t>UTILIZANDO FUNÇÃO PROCV</t>
  </si>
  <si>
    <t>1º Valor Procurado</t>
  </si>
  <si>
    <t>2º Matriz da Tabela</t>
  </si>
  <si>
    <t>3º número do indice coluna</t>
  </si>
  <si>
    <t>1 º Valor Procurado</t>
  </si>
  <si>
    <t>3º Número do indice (coluna)</t>
  </si>
  <si>
    <t>excelcoaching.com.br</t>
  </si>
  <si>
    <t>4º Procurar Intervalo</t>
  </si>
  <si>
    <t>BUSCAR:</t>
  </si>
  <si>
    <t>4º Procurar intervalo
Correspondencia 
Exata ou Aproximada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</si>
</sst>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4"/>
      <color theme="1"/>
      <name val="Bahnschrift"/>
      <family val="2"/>
    </font>
    <font>
      <u/>
      <sz val="11"/>
      <color theme="10"/>
      <name val="Calibri"/>
      <family val="2"/>
      <scheme val="minor"/>
    </font>
    <font>
      <u/>
      <sz val="14"/>
      <color theme="1" tint="0.249977111117893"/>
      <name val="Bahnschrift"/>
      <family val="2"/>
    </font>
    <font>
      <sz val="26"/>
      <color theme="9" tint="-0.249977111117893"/>
      <name val="Bahnschrift"/>
      <family val="2"/>
    </font>
    <font>
      <b/>
      <sz val="36"/>
      <color theme="0"/>
      <name val="Bahnschrift SemiBold"/>
      <family val="2"/>
    </font>
    <font>
      <sz val="11"/>
      <color theme="1"/>
      <name val="Bahnschrift"/>
      <family val="2"/>
    </font>
    <font>
      <b/>
      <sz val="11"/>
      <color rgb="FF222222"/>
      <name val="Bahnschrift"/>
      <family val="2"/>
    </font>
    <font>
      <u/>
      <sz val="14"/>
      <color rgb="FF0E7139"/>
      <name val="Bahnschrift"/>
      <family val="2"/>
    </font>
    <font>
      <sz val="16"/>
      <color theme="1"/>
      <name val="Bahnschrift"/>
      <family val="2"/>
    </font>
    <font>
      <sz val="13"/>
      <color rgb="FF4C555B"/>
      <name val="Times New Roman"/>
      <family val="1"/>
    </font>
    <font>
      <sz val="26"/>
      <color rgb="FF0E7139"/>
      <name val="Calibri"/>
      <family val="2"/>
      <scheme val="minor"/>
    </font>
    <font>
      <b/>
      <sz val="18"/>
      <color theme="0"/>
      <name val="Bahnschrift"/>
      <family val="2"/>
    </font>
    <font>
      <sz val="8"/>
      <name val="Calibri"/>
      <family val="2"/>
      <scheme val="minor"/>
    </font>
    <font>
      <b/>
      <sz val="12"/>
      <color theme="0"/>
      <name val="Bahnschrift"/>
      <family val="2"/>
    </font>
    <font>
      <sz val="12"/>
      <color theme="1"/>
      <name val="Bahnschrift"/>
      <family val="2"/>
    </font>
    <font>
      <b/>
      <sz val="16"/>
      <name val="Bahnschrift"/>
      <family val="2"/>
    </font>
    <font>
      <b/>
      <sz val="22"/>
      <name val="Bahnschrift"/>
      <family val="2"/>
    </font>
    <font>
      <b/>
      <sz val="72"/>
      <color theme="0"/>
      <name val="Arial Black"/>
      <family val="2"/>
    </font>
    <font>
      <b/>
      <sz val="11"/>
      <color theme="0"/>
      <name val="Bahnschrift"/>
      <family val="2"/>
    </font>
    <font>
      <sz val="26"/>
      <color theme="1"/>
      <name val="Bahnschrift"/>
      <family val="2"/>
    </font>
    <font>
      <b/>
      <sz val="64"/>
      <color theme="0"/>
      <name val="Arial Black"/>
      <family val="2"/>
    </font>
    <font>
      <sz val="11"/>
      <color theme="0"/>
      <name val="Calibri"/>
      <family val="2"/>
      <scheme val="minor"/>
    </font>
    <font>
      <sz val="1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rgb="FF0E713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6" fillId="0" borderId="0" xfId="0" applyFont="1"/>
    <xf numFmtId="0" fontId="0" fillId="0" borderId="0" xfId="0" applyBorder="1"/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8" fillId="0" borderId="0" xfId="1" applyFont="1" applyAlignment="1"/>
    <xf numFmtId="0" fontId="1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4" fontId="9" fillId="0" borderId="3" xfId="0" applyNumberFormat="1" applyFont="1" applyBorder="1" applyAlignment="1">
      <alignment horizontal="left"/>
    </xf>
    <xf numFmtId="0" fontId="9" fillId="0" borderId="3" xfId="0" applyFont="1" applyBorder="1" applyAlignment="1"/>
    <xf numFmtId="0" fontId="12" fillId="2" borderId="2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14" fontId="15" fillId="0" borderId="12" xfId="0" applyNumberFormat="1" applyFont="1" applyBorder="1" applyAlignment="1">
      <alignment horizontal="center" vertical="center"/>
    </xf>
    <xf numFmtId="14" fontId="15" fillId="0" borderId="14" xfId="0" applyNumberFormat="1" applyFont="1" applyBorder="1" applyAlignment="1">
      <alignment horizontal="center" vertical="center"/>
    </xf>
    <xf numFmtId="0" fontId="2" fillId="0" borderId="0" xfId="1" applyAlignment="1"/>
    <xf numFmtId="0" fontId="0" fillId="0" borderId="0" xfId="0" applyAlignment="1">
      <alignment wrapText="1"/>
    </xf>
    <xf numFmtId="14" fontId="15" fillId="0" borderId="12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/>
    </xf>
    <xf numFmtId="0" fontId="8" fillId="0" borderId="0" xfId="1" applyFont="1" applyAlignment="1">
      <alignment horizont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22" fillId="0" borderId="0" xfId="0" applyFont="1" applyFill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</cellXfs>
  <cellStyles count="2">
    <cellStyle name="Hiperlink" xfId="1" builtinId="8"/>
    <cellStyle name="Normal" xfId="0" builtinId="0"/>
  </cellStyles>
  <dxfs count="3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E7139"/>
      <color rgb="FF6CA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hyperlink" Target="#Inicio!A1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icio!A1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408215</xdr:colOff>
      <xdr:row>1</xdr:row>
      <xdr:rowOff>40821</xdr:rowOff>
    </xdr:from>
    <xdr:to>
      <xdr:col>8</xdr:col>
      <xdr:colOff>491</xdr:colOff>
      <xdr:row>4</xdr:row>
      <xdr:rowOff>303274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215" y="231321"/>
          <a:ext cx="6323809" cy="1323810"/>
        </a:xfrm>
        <a:prstGeom prst="rect">
          <a:avLst/>
        </a:prstGeom>
      </xdr:spPr>
    </xdr:pic>
    <xdr:clientData/>
  </xdr:twoCellAnchor>
  <xdr:twoCellAnchor editAs="oneCell">
    <xdr:from>
      <xdr:col>5</xdr:col>
      <xdr:colOff>394607</xdr:colOff>
      <xdr:row>1</xdr:row>
      <xdr:rowOff>40821</xdr:rowOff>
    </xdr:from>
    <xdr:to>
      <xdr:col>14</xdr:col>
      <xdr:colOff>299357</xdr:colOff>
      <xdr:row>5</xdr:row>
      <xdr:rowOff>36159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0857" y="231321"/>
          <a:ext cx="7252607" cy="1410481"/>
        </a:xfrm>
        <a:prstGeom prst="rect">
          <a:avLst/>
        </a:prstGeom>
      </xdr:spPr>
    </xdr:pic>
    <xdr:clientData/>
  </xdr:twoCellAnchor>
  <xdr:twoCellAnchor editAs="oneCell">
    <xdr:from>
      <xdr:col>2</xdr:col>
      <xdr:colOff>612321</xdr:colOff>
      <xdr:row>6</xdr:row>
      <xdr:rowOff>258535</xdr:rowOff>
    </xdr:from>
    <xdr:to>
      <xdr:col>18</xdr:col>
      <xdr:colOff>802821</xdr:colOff>
      <xdr:row>14</xdr:row>
      <xdr:rowOff>120666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58785" y="2217964"/>
          <a:ext cx="13253357" cy="3018988"/>
        </a:xfrm>
        <a:prstGeom prst="rect">
          <a:avLst/>
        </a:prstGeom>
      </xdr:spPr>
    </xdr:pic>
    <xdr:clientData/>
  </xdr:twoCellAnchor>
  <xdr:twoCellAnchor editAs="oneCell">
    <xdr:from>
      <xdr:col>14</xdr:col>
      <xdr:colOff>353786</xdr:colOff>
      <xdr:row>1</xdr:row>
      <xdr:rowOff>6412</xdr:rowOff>
    </xdr:from>
    <xdr:to>
      <xdr:col>23</xdr:col>
      <xdr:colOff>108856</xdr:colOff>
      <xdr:row>4</xdr:row>
      <xdr:rowOff>340178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87893" y="196912"/>
          <a:ext cx="6898820" cy="1395123"/>
        </a:xfrm>
        <a:prstGeom prst="rect">
          <a:avLst/>
        </a:prstGeom>
      </xdr:spPr>
    </xdr:pic>
    <xdr:clientData/>
  </xdr:twoCellAnchor>
  <xdr:twoCellAnchor>
    <xdr:from>
      <xdr:col>19</xdr:col>
      <xdr:colOff>182096</xdr:colOff>
      <xdr:row>17</xdr:row>
      <xdr:rowOff>28015</xdr:rowOff>
    </xdr:from>
    <xdr:to>
      <xdr:col>20</xdr:col>
      <xdr:colOff>686360</xdr:colOff>
      <xdr:row>18</xdr:row>
      <xdr:rowOff>322169</xdr:rowOff>
    </xdr:to>
    <xdr:sp macro="" textlink="">
      <xdr:nvSpPr>
        <xdr:cNvPr id="3" name="Retângulo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828309" y="6177243"/>
          <a:ext cx="1316691" cy="644338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218730</xdr:colOff>
      <xdr:row>17</xdr:row>
      <xdr:rowOff>64650</xdr:rowOff>
    </xdr:from>
    <xdr:to>
      <xdr:col>21</xdr:col>
      <xdr:colOff>36217</xdr:colOff>
      <xdr:row>19</xdr:row>
      <xdr:rowOff>0</xdr:rowOff>
    </xdr:to>
    <xdr:sp macro="" textlink="">
      <xdr:nvSpPr>
        <xdr:cNvPr id="7" name="Retângulo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DE6AA0-B232-40BF-A7AF-B1560F9A3B04}"/>
            </a:ext>
          </a:extLst>
        </xdr:cNvPr>
        <xdr:cNvSpPr/>
      </xdr:nvSpPr>
      <xdr:spPr>
        <a:xfrm>
          <a:off x="27193530" y="1712475"/>
          <a:ext cx="1770112" cy="640200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17</xdr:row>
      <xdr:rowOff>28015</xdr:rowOff>
    </xdr:from>
    <xdr:to>
      <xdr:col>20</xdr:col>
      <xdr:colOff>686360</xdr:colOff>
      <xdr:row>18</xdr:row>
      <xdr:rowOff>322169</xdr:rowOff>
    </xdr:to>
    <xdr:sp macro="" textlink="">
      <xdr:nvSpPr>
        <xdr:cNvPr id="8" name="Retângulo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FF4E0B-8DBD-4D81-A750-016334A1749A}"/>
            </a:ext>
          </a:extLst>
        </xdr:cNvPr>
        <xdr:cNvSpPr/>
      </xdr:nvSpPr>
      <xdr:spPr>
        <a:xfrm>
          <a:off x="27156896" y="1675840"/>
          <a:ext cx="1771089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17</xdr:row>
      <xdr:rowOff>28015</xdr:rowOff>
    </xdr:from>
    <xdr:to>
      <xdr:col>20</xdr:col>
      <xdr:colOff>686360</xdr:colOff>
      <xdr:row>18</xdr:row>
      <xdr:rowOff>322169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8FE4DB8-B2FF-4B77-AF2D-8B33B0C507D2}"/>
            </a:ext>
          </a:extLst>
        </xdr:cNvPr>
        <xdr:cNvSpPr/>
      </xdr:nvSpPr>
      <xdr:spPr>
        <a:xfrm>
          <a:off x="27156896" y="1675840"/>
          <a:ext cx="1771089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17</xdr:row>
      <xdr:rowOff>28015</xdr:rowOff>
    </xdr:from>
    <xdr:to>
      <xdr:col>20</xdr:col>
      <xdr:colOff>686360</xdr:colOff>
      <xdr:row>18</xdr:row>
      <xdr:rowOff>322169</xdr:rowOff>
    </xdr:to>
    <xdr:sp macro="" textlink="">
      <xdr:nvSpPr>
        <xdr:cNvPr id="10" name="Retângulo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87F69C-AB80-4559-92E5-7B6938B0E650}"/>
            </a:ext>
          </a:extLst>
        </xdr:cNvPr>
        <xdr:cNvSpPr/>
      </xdr:nvSpPr>
      <xdr:spPr>
        <a:xfrm>
          <a:off x="27156896" y="1675840"/>
          <a:ext cx="1771089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11206</xdr:colOff>
      <xdr:row>8</xdr:row>
      <xdr:rowOff>156878</xdr:rowOff>
    </xdr:from>
    <xdr:to>
      <xdr:col>8</xdr:col>
      <xdr:colOff>1187336</xdr:colOff>
      <xdr:row>9</xdr:row>
      <xdr:rowOff>197191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35353" y="851643"/>
          <a:ext cx="2913042" cy="656636"/>
        </a:xfrm>
        <a:prstGeom prst="rect">
          <a:avLst/>
        </a:prstGeom>
      </xdr:spPr>
    </xdr:pic>
    <xdr:clientData/>
  </xdr:twoCellAnchor>
  <xdr:twoCellAnchor>
    <xdr:from>
      <xdr:col>19</xdr:col>
      <xdr:colOff>218730</xdr:colOff>
      <xdr:row>6</xdr:row>
      <xdr:rowOff>64650</xdr:rowOff>
    </xdr:from>
    <xdr:to>
      <xdr:col>21</xdr:col>
      <xdr:colOff>36217</xdr:colOff>
      <xdr:row>8</xdr:row>
      <xdr:rowOff>0</xdr:rowOff>
    </xdr:to>
    <xdr:sp macro="" textlink="">
      <xdr:nvSpPr>
        <xdr:cNvPr id="4" name="Retângul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4995942" y="1725419"/>
          <a:ext cx="1771333" cy="64828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6</xdr:row>
      <xdr:rowOff>28015</xdr:rowOff>
    </xdr:from>
    <xdr:to>
      <xdr:col>20</xdr:col>
      <xdr:colOff>686360</xdr:colOff>
      <xdr:row>7</xdr:row>
      <xdr:rowOff>322169</xdr:rowOff>
    </xdr:to>
    <xdr:sp macro="" textlink="">
      <xdr:nvSpPr>
        <xdr:cNvPr id="10" name="Retângulo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4F9862-0ACE-44A8-B26A-7E0A49B3895D}"/>
            </a:ext>
          </a:extLst>
        </xdr:cNvPr>
        <xdr:cNvSpPr/>
      </xdr:nvSpPr>
      <xdr:spPr>
        <a:xfrm>
          <a:off x="15945971" y="6162115"/>
          <a:ext cx="1323414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6</xdr:row>
      <xdr:rowOff>28015</xdr:rowOff>
    </xdr:from>
    <xdr:to>
      <xdr:col>20</xdr:col>
      <xdr:colOff>686360</xdr:colOff>
      <xdr:row>7</xdr:row>
      <xdr:rowOff>322169</xdr:rowOff>
    </xdr:to>
    <xdr:sp macro="" textlink="">
      <xdr:nvSpPr>
        <xdr:cNvPr id="11" name="Retângulo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0894E5-9551-476B-8E6C-043E503D4B00}"/>
            </a:ext>
          </a:extLst>
        </xdr:cNvPr>
        <xdr:cNvSpPr/>
      </xdr:nvSpPr>
      <xdr:spPr>
        <a:xfrm>
          <a:off x="15945971" y="6162115"/>
          <a:ext cx="1323414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6</xdr:row>
      <xdr:rowOff>28015</xdr:rowOff>
    </xdr:from>
    <xdr:to>
      <xdr:col>20</xdr:col>
      <xdr:colOff>686360</xdr:colOff>
      <xdr:row>7</xdr:row>
      <xdr:rowOff>322169</xdr:rowOff>
    </xdr:to>
    <xdr:sp macro="" textlink="">
      <xdr:nvSpPr>
        <xdr:cNvPr id="6" name="Retângul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EA6F3C-37D4-48CE-8A91-686AA5F93D8E}"/>
            </a:ext>
          </a:extLst>
        </xdr:cNvPr>
        <xdr:cNvSpPr/>
      </xdr:nvSpPr>
      <xdr:spPr>
        <a:xfrm>
          <a:off x="15945971" y="6162115"/>
          <a:ext cx="1323414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14983</xdr:colOff>
      <xdr:row>0</xdr:row>
      <xdr:rowOff>0</xdr:rowOff>
    </xdr:from>
    <xdr:to>
      <xdr:col>13</xdr:col>
      <xdr:colOff>471172</xdr:colOff>
      <xdr:row>8</xdr:row>
      <xdr:rowOff>31028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1F6B94-BE05-44F2-87D3-308D0391F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5287" y="0"/>
          <a:ext cx="3404798" cy="743332"/>
        </a:xfrm>
        <a:prstGeom prst="rect">
          <a:avLst/>
        </a:prstGeom>
      </xdr:spPr>
    </xdr:pic>
    <xdr:clientData/>
  </xdr:twoCellAnchor>
  <xdr:twoCellAnchor>
    <xdr:from>
      <xdr:col>19</xdr:col>
      <xdr:colOff>218730</xdr:colOff>
      <xdr:row>6</xdr:row>
      <xdr:rowOff>64650</xdr:rowOff>
    </xdr:from>
    <xdr:to>
      <xdr:col>21</xdr:col>
      <xdr:colOff>36217</xdr:colOff>
      <xdr:row>8</xdr:row>
      <xdr:rowOff>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C7856B-77F5-4EA9-821A-7B906E1DE686}"/>
            </a:ext>
          </a:extLst>
        </xdr:cNvPr>
        <xdr:cNvSpPr/>
      </xdr:nvSpPr>
      <xdr:spPr>
        <a:xfrm>
          <a:off x="25193280" y="1712475"/>
          <a:ext cx="1770112" cy="640200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6</xdr:row>
      <xdr:rowOff>28015</xdr:rowOff>
    </xdr:from>
    <xdr:to>
      <xdr:col>20</xdr:col>
      <xdr:colOff>686360</xdr:colOff>
      <xdr:row>7</xdr:row>
      <xdr:rowOff>322169</xdr:rowOff>
    </xdr:to>
    <xdr:sp macro="" textlink="">
      <xdr:nvSpPr>
        <xdr:cNvPr id="4" name="Retângul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D2471-2531-4929-BF9D-F305A43C7268}"/>
            </a:ext>
          </a:extLst>
        </xdr:cNvPr>
        <xdr:cNvSpPr/>
      </xdr:nvSpPr>
      <xdr:spPr>
        <a:xfrm>
          <a:off x="25156646" y="1675840"/>
          <a:ext cx="1771089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6</xdr:row>
      <xdr:rowOff>28015</xdr:rowOff>
    </xdr:from>
    <xdr:to>
      <xdr:col>20</xdr:col>
      <xdr:colOff>686360</xdr:colOff>
      <xdr:row>7</xdr:row>
      <xdr:rowOff>322169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46F5F2-4B51-4CB0-A25F-A7A61F3AFB69}"/>
            </a:ext>
          </a:extLst>
        </xdr:cNvPr>
        <xdr:cNvSpPr/>
      </xdr:nvSpPr>
      <xdr:spPr>
        <a:xfrm>
          <a:off x="25156646" y="1675840"/>
          <a:ext cx="1771089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19</xdr:col>
      <xdr:colOff>182096</xdr:colOff>
      <xdr:row>6</xdr:row>
      <xdr:rowOff>28015</xdr:rowOff>
    </xdr:from>
    <xdr:to>
      <xdr:col>20</xdr:col>
      <xdr:colOff>686360</xdr:colOff>
      <xdr:row>7</xdr:row>
      <xdr:rowOff>322169</xdr:rowOff>
    </xdr:to>
    <xdr:sp macro="" textlink="">
      <xdr:nvSpPr>
        <xdr:cNvPr id="6" name="Retângul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833ED7-4FA3-4D71-BAD7-E5E211200B74}"/>
            </a:ext>
          </a:extLst>
        </xdr:cNvPr>
        <xdr:cNvSpPr/>
      </xdr:nvSpPr>
      <xdr:spPr>
        <a:xfrm>
          <a:off x="25156646" y="1675840"/>
          <a:ext cx="1771089" cy="646579"/>
        </a:xfrm>
        <a:prstGeom prst="rect">
          <a:avLst/>
        </a:prstGeom>
        <a:solidFill>
          <a:srgbClr val="0E7139"/>
        </a:solidFill>
        <a:ln>
          <a:solidFill>
            <a:srgbClr val="0E713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xcelcoaching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C309-CB87-40F7-9762-A90760788405}">
  <sheetPr codeName="Planilha1"/>
  <dimension ref="A1:AZ55"/>
  <sheetViews>
    <sheetView showGridLines="0" zoomScale="68" zoomScaleNormal="68" workbookViewId="0">
      <selection activeCell="B18" sqref="B18:U19"/>
    </sheetView>
  </sheetViews>
  <sheetFormatPr defaultRowHeight="15" x14ac:dyDescent="0.25"/>
  <cols>
    <col min="1" max="1" width="15.28515625" customWidth="1"/>
    <col min="2" max="22" width="12.28515625" customWidth="1"/>
  </cols>
  <sheetData>
    <row r="1" spans="1:5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52" ht="27.75" customHeight="1" x14ac:dyDescent="0.4">
      <c r="A2" s="2"/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52" ht="27.75" customHeight="1" x14ac:dyDescent="0.25">
      <c r="A3" s="2"/>
      <c r="B3" s="43"/>
      <c r="C3" s="43"/>
      <c r="D3" s="4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52" ht="27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52" ht="27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52" ht="27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52" ht="30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30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0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0.75" customHeight="1" x14ac:dyDescent="0.25">
      <c r="A10" s="6"/>
      <c r="B10" s="6"/>
      <c r="C10" s="6"/>
      <c r="D10" s="6"/>
      <c r="E10" s="6"/>
      <c r="F10" s="6"/>
      <c r="G10" s="6"/>
      <c r="H10" s="6"/>
      <c r="I10" s="7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30.75" customHeight="1" x14ac:dyDescent="0.25">
      <c r="A11" s="8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30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30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30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30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21.75" customHeight="1" x14ac:dyDescent="0.25">
      <c r="A16" s="6"/>
      <c r="B16" s="2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30.75" customHeight="1" x14ac:dyDescent="0.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9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27.75" customHeight="1" x14ac:dyDescent="0.25">
      <c r="A18" s="6"/>
      <c r="B18" s="44" t="s">
        <v>25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27.75" customHeight="1" x14ac:dyDescent="0.25">
      <c r="A19" s="6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27.75" customHeight="1" x14ac:dyDescent="0.25">
      <c r="A20" s="6"/>
      <c r="B20" s="6"/>
      <c r="C20" s="6"/>
      <c r="D20" s="6"/>
      <c r="E20" s="6"/>
      <c r="F20" s="6"/>
      <c r="G20" s="6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27.75" customHeight="1" x14ac:dyDescent="0.25">
      <c r="A21" s="6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27.75" customHeight="1" x14ac:dyDescent="0.25">
      <c r="A22" s="6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27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27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52" ht="27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52" ht="27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52" ht="27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52" ht="27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5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2"/>
      <c r="W29" s="2"/>
      <c r="X29" s="2"/>
      <c r="Y29" s="2"/>
      <c r="Z29" s="2"/>
      <c r="AA29" s="2"/>
      <c r="AB29" s="2"/>
      <c r="AC29" s="2"/>
      <c r="AD29" s="2"/>
    </row>
    <row r="30" spans="1:5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2"/>
      <c r="W30" s="2"/>
      <c r="X30" s="2"/>
      <c r="Y30" s="2"/>
      <c r="Z30" s="2"/>
      <c r="AA30" s="2"/>
      <c r="AB30" s="2"/>
      <c r="AC30" s="2"/>
      <c r="AD30" s="2"/>
    </row>
    <row r="31" spans="1:52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2"/>
      <c r="W31" s="2"/>
      <c r="X31" s="2"/>
      <c r="Y31" s="2"/>
      <c r="Z31" s="2"/>
      <c r="AA31" s="2"/>
      <c r="AB31" s="2"/>
      <c r="AC31" s="2"/>
      <c r="AD31" s="2"/>
    </row>
    <row r="32" spans="1:5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</sheetData>
  <mergeCells count="3">
    <mergeCell ref="B2:C2"/>
    <mergeCell ref="B3:D3"/>
    <mergeCell ref="B18:U1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E8E00-89FD-416D-A651-4DCDB3E2B813}">
  <sheetPr codeName="Planilha2"/>
  <dimension ref="A1:AE87"/>
  <sheetViews>
    <sheetView showGridLines="0" topLeftCell="B7" zoomScale="85" zoomScaleNormal="85" workbookViewId="0">
      <selection activeCell="B10" sqref="B10"/>
    </sheetView>
  </sheetViews>
  <sheetFormatPr defaultRowHeight="15" x14ac:dyDescent="0.25"/>
  <cols>
    <col min="1" max="1" width="1.28515625" customWidth="1"/>
    <col min="2" max="2" width="10.7109375" customWidth="1"/>
    <col min="3" max="3" width="25.42578125" customWidth="1"/>
    <col min="4" max="4" width="18" customWidth="1"/>
    <col min="5" max="5" width="56.85546875" customWidth="1"/>
    <col min="6" max="6" width="20.28515625" customWidth="1"/>
    <col min="7" max="7" width="8.7109375" customWidth="1"/>
    <col min="8" max="9" width="26" customWidth="1"/>
    <col min="10" max="12" width="20.28515625" customWidth="1"/>
    <col min="13" max="20" width="20.140625" customWidth="1"/>
  </cols>
  <sheetData>
    <row r="1" spans="1:31" ht="21.75" hidden="1" customHeight="1" x14ac:dyDescent="0.25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1.75" hidden="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7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21.75" hidden="1" customHeight="1" x14ac:dyDescent="0.25">
      <c r="A4" s="1"/>
      <c r="B4" s="1"/>
      <c r="C4" s="1"/>
      <c r="D4" s="1"/>
      <c r="E4" s="1"/>
      <c r="F4" s="1"/>
      <c r="G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.75" hidden="1" customHeight="1" x14ac:dyDescent="0.25">
      <c r="A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.7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27.75" customHeight="1" x14ac:dyDescent="0.25">
      <c r="A7" s="1"/>
      <c r="B7" s="44" t="s">
        <v>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27.75" customHeight="1" x14ac:dyDescent="0.25">
      <c r="A8" s="1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48.75" customHeight="1" x14ac:dyDescent="0.35">
      <c r="A9" s="1"/>
      <c r="B9" s="45" t="s">
        <v>15</v>
      </c>
      <c r="C9" s="45"/>
      <c r="D9" s="45"/>
      <c r="E9" s="1"/>
      <c r="F9" s="1"/>
      <c r="G9" s="1"/>
      <c r="H9" s="1"/>
      <c r="I9" s="1"/>
      <c r="J9" s="1"/>
      <c r="K9" s="1"/>
      <c r="L9" s="1"/>
      <c r="M9" s="5"/>
      <c r="N9" s="5"/>
      <c r="O9" s="5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51" customHeight="1" x14ac:dyDescent="0.25">
      <c r="A10" s="1"/>
      <c r="B10" s="15" t="s">
        <v>2</v>
      </c>
      <c r="C10" s="15" t="s">
        <v>9</v>
      </c>
      <c r="D10" s="21" t="s">
        <v>10</v>
      </c>
      <c r="E10" s="15" t="s">
        <v>11</v>
      </c>
      <c r="F10" s="15" t="s">
        <v>12</v>
      </c>
      <c r="G10" s="1"/>
      <c r="H10" s="1"/>
      <c r="I10" s="1"/>
      <c r="J10" s="1"/>
      <c r="K10" s="1"/>
      <c r="L10" s="1"/>
      <c r="M10" s="5"/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30" customHeight="1" x14ac:dyDescent="0.25">
      <c r="A11" s="1"/>
      <c r="B11" s="18">
        <v>1</v>
      </c>
      <c r="C11" s="19">
        <v>44048</v>
      </c>
      <c r="D11" s="20" t="s">
        <v>13</v>
      </c>
      <c r="E11" s="20" t="s">
        <v>17</v>
      </c>
      <c r="F11" s="20">
        <v>10</v>
      </c>
      <c r="G11" s="1"/>
      <c r="H11" s="46" t="s">
        <v>0</v>
      </c>
      <c r="I11" s="46"/>
      <c r="J11" s="16"/>
      <c r="K11" s="1"/>
      <c r="L11" s="1"/>
      <c r="M11" s="4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30" customHeight="1" x14ac:dyDescent="0.25">
      <c r="A12" s="1"/>
      <c r="B12" s="18">
        <v>2</v>
      </c>
      <c r="C12" s="19">
        <v>44049</v>
      </c>
      <c r="D12" s="20" t="s">
        <v>13</v>
      </c>
      <c r="E12" s="20" t="s">
        <v>18</v>
      </c>
      <c r="F12" s="20">
        <v>20</v>
      </c>
      <c r="G12" s="1"/>
      <c r="H12" s="1"/>
      <c r="I12" s="1"/>
      <c r="J12" s="1"/>
      <c r="K12" s="1"/>
      <c r="L12" s="1"/>
      <c r="M12" s="4"/>
      <c r="N12" s="4"/>
      <c r="O12" s="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30" customHeight="1" x14ac:dyDescent="0.25">
      <c r="A13" s="1"/>
      <c r="B13" s="18">
        <v>3</v>
      </c>
      <c r="C13" s="19">
        <v>44050</v>
      </c>
      <c r="D13" s="20" t="s">
        <v>13</v>
      </c>
      <c r="E13" s="20" t="s">
        <v>19</v>
      </c>
      <c r="F13" s="20">
        <v>30</v>
      </c>
      <c r="G13" s="1"/>
      <c r="H13" s="1"/>
      <c r="I13" s="1"/>
      <c r="J13" s="1"/>
      <c r="K13" s="1"/>
      <c r="L13" s="1"/>
      <c r="M13" s="4"/>
      <c r="N13" s="4"/>
      <c r="O13" s="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30" customHeight="1" x14ac:dyDescent="0.25">
      <c r="A14" s="1"/>
      <c r="B14" s="18">
        <v>4</v>
      </c>
      <c r="C14" s="19">
        <v>44051</v>
      </c>
      <c r="D14" s="20" t="s">
        <v>14</v>
      </c>
      <c r="E14" s="20" t="s">
        <v>18</v>
      </c>
      <c r="F14" s="20">
        <v>-10</v>
      </c>
      <c r="J14" s="1"/>
      <c r="K14" s="1"/>
      <c r="L14" s="1"/>
      <c r="M14" s="4"/>
      <c r="N14" s="4"/>
      <c r="O14" s="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30" customHeight="1" x14ac:dyDescent="0.25">
      <c r="A15" s="1"/>
      <c r="B15" s="18">
        <v>5</v>
      </c>
      <c r="C15" s="19">
        <v>44052</v>
      </c>
      <c r="D15" s="20" t="s">
        <v>13</v>
      </c>
      <c r="E15" s="20" t="s">
        <v>21</v>
      </c>
      <c r="F15" s="20">
        <v>50</v>
      </c>
      <c r="G15" s="1"/>
      <c r="H15" s="1"/>
      <c r="I15" s="1"/>
      <c r="J15" s="1"/>
      <c r="K15" s="1"/>
      <c r="L15" s="1"/>
      <c r="M15" s="4"/>
      <c r="N15" s="4"/>
      <c r="O15" s="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30" customHeight="1" x14ac:dyDescent="0.25">
      <c r="A16" s="1"/>
      <c r="B16" s="18">
        <v>6</v>
      </c>
      <c r="C16" s="19">
        <v>44053</v>
      </c>
      <c r="D16" s="20" t="s">
        <v>14</v>
      </c>
      <c r="E16" s="20" t="s">
        <v>17</v>
      </c>
      <c r="F16" s="20">
        <v>-2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30" customHeight="1" x14ac:dyDescent="0.25">
      <c r="A17" s="1"/>
      <c r="B17" s="18">
        <v>7</v>
      </c>
      <c r="C17" s="19">
        <v>44054</v>
      </c>
      <c r="D17" s="20" t="s">
        <v>14</v>
      </c>
      <c r="E17" s="20" t="s">
        <v>23</v>
      </c>
      <c r="F17" s="20">
        <v>-5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30" customHeight="1" x14ac:dyDescent="0.25">
      <c r="A18" s="1"/>
      <c r="B18" s="18">
        <v>8</v>
      </c>
      <c r="C18" s="19">
        <v>44055</v>
      </c>
      <c r="D18" s="20" t="s">
        <v>13</v>
      </c>
      <c r="E18" s="20" t="s">
        <v>24</v>
      </c>
      <c r="F18" s="20">
        <v>20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30" customHeight="1" x14ac:dyDescent="0.25">
      <c r="A19" s="1"/>
      <c r="B19" s="18">
        <v>9</v>
      </c>
      <c r="C19" s="19">
        <v>44056</v>
      </c>
      <c r="D19" s="20" t="s">
        <v>14</v>
      </c>
      <c r="E19" s="20" t="s">
        <v>22</v>
      </c>
      <c r="F19" s="20">
        <v>-2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30" customHeight="1" x14ac:dyDescent="0.25">
      <c r="A20" s="1"/>
      <c r="B20" s="18">
        <v>10</v>
      </c>
      <c r="C20" s="19">
        <v>44057</v>
      </c>
      <c r="D20" s="20" t="s">
        <v>13</v>
      </c>
      <c r="E20" s="20" t="s">
        <v>20</v>
      </c>
      <c r="F20" s="20">
        <v>40</v>
      </c>
      <c r="G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30" customHeight="1" x14ac:dyDescent="0.25">
      <c r="A21" s="1"/>
      <c r="B21" s="11"/>
      <c r="C21" s="11"/>
      <c r="D21" s="11"/>
      <c r="E21" s="11"/>
      <c r="F21" s="11"/>
      <c r="G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34.5" customHeight="1" x14ac:dyDescent="0.25">
      <c r="A22" s="1"/>
      <c r="B22" s="11"/>
      <c r="C22" s="11"/>
      <c r="D22" s="11"/>
      <c r="E22" s="11"/>
      <c r="F22" s="1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34.5" customHeight="1" x14ac:dyDescent="0.25">
      <c r="A23" s="1"/>
      <c r="B23" s="11"/>
      <c r="C23" s="11"/>
      <c r="D23" s="11"/>
      <c r="E23" s="11"/>
      <c r="F23" s="1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34.5" customHeight="1" x14ac:dyDescent="0.25">
      <c r="A24" s="1"/>
      <c r="B24" s="11"/>
      <c r="C24" s="11"/>
      <c r="D24" s="11"/>
      <c r="E24" s="11"/>
      <c r="F24" s="1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21.75" customHeight="1" x14ac:dyDescent="0.25">
      <c r="A25" s="1"/>
      <c r="B25" s="11"/>
      <c r="C25" s="11"/>
      <c r="D25" s="11"/>
      <c r="E25" s="11"/>
      <c r="F25" s="1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21.75" customHeight="1" x14ac:dyDescent="0.25">
      <c r="A26" s="1"/>
      <c r="B26" s="11"/>
      <c r="C26" s="11"/>
      <c r="D26" s="11"/>
      <c r="E26" s="11"/>
      <c r="F26" s="1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21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21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21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x14ac:dyDescent="0.25">
      <c r="A87" s="1"/>
      <c r="B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</sheetData>
  <mergeCells count="3">
    <mergeCell ref="B7:U8"/>
    <mergeCell ref="B9:D9"/>
    <mergeCell ref="H11:I11"/>
  </mergeCells>
  <phoneticPr fontId="13" type="noConversion"/>
  <conditionalFormatting sqref="E9">
    <cfRule type="cellIs" dxfId="2" priority="1" operator="greaterThan">
      <formula>80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BE5FB-FB8F-4AC3-9C5D-4C411926BE99}">
  <dimension ref="A1:AE86"/>
  <sheetViews>
    <sheetView showGridLines="0" tabSelected="1" topLeftCell="A7" zoomScale="115" zoomScaleNormal="115" workbookViewId="0">
      <selection activeCell="G15" sqref="G15"/>
    </sheetView>
  </sheetViews>
  <sheetFormatPr defaultRowHeight="15" x14ac:dyDescent="0.25"/>
  <cols>
    <col min="1" max="1" width="0.5703125" customWidth="1"/>
    <col min="2" max="2" width="5.140625" hidden="1" customWidth="1"/>
    <col min="3" max="3" width="20.85546875" customWidth="1"/>
    <col min="4" max="8" width="13.85546875" customWidth="1"/>
    <col min="9" max="9" width="3.28515625" customWidth="1"/>
    <col min="10" max="10" width="14.140625" customWidth="1"/>
    <col min="11" max="11" width="21.140625" customWidth="1"/>
    <col min="12" max="12" width="3" customWidth="1"/>
    <col min="13" max="20" width="20.140625" customWidth="1"/>
  </cols>
  <sheetData>
    <row r="1" spans="1:31" ht="21.75" hidden="1" customHeight="1" x14ac:dyDescent="0.25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1.75" hidden="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1.25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1.25" hidden="1" customHeight="1" x14ac:dyDescent="0.25">
      <c r="A4" s="1"/>
      <c r="B4" s="1"/>
      <c r="C4" s="1"/>
      <c r="D4" s="1"/>
      <c r="E4" s="1"/>
      <c r="F4" s="1"/>
      <c r="G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.75" hidden="1" customHeight="1" x14ac:dyDescent="0.25">
      <c r="A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.7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27.75" customHeight="1" x14ac:dyDescent="0.25">
      <c r="A7" s="1"/>
      <c r="B7" s="54" t="s">
        <v>25</v>
      </c>
      <c r="C7" s="55"/>
      <c r="D7" s="55"/>
      <c r="E7" s="55"/>
      <c r="F7" s="55"/>
      <c r="G7" s="55"/>
      <c r="H7" s="55"/>
      <c r="I7" s="55"/>
      <c r="J7" s="56"/>
    </row>
    <row r="8" spans="1:31" ht="27.75" customHeight="1" x14ac:dyDescent="0.25">
      <c r="A8" s="1"/>
      <c r="B8" s="57"/>
      <c r="C8" s="58"/>
      <c r="D8" s="58"/>
      <c r="E8" s="58"/>
      <c r="F8" s="58"/>
      <c r="G8" s="58"/>
      <c r="H8" s="58"/>
      <c r="I8" s="58"/>
      <c r="J8" s="59"/>
    </row>
    <row r="9" spans="1:31" ht="30" customHeight="1" thickBot="1" x14ac:dyDescent="0.3">
      <c r="A9" s="1"/>
      <c r="B9" s="53" t="s">
        <v>16</v>
      </c>
      <c r="C9" s="53"/>
      <c r="D9" s="53"/>
      <c r="E9" s="53"/>
      <c r="I9" s="1"/>
      <c r="J9" s="1"/>
      <c r="K9" s="1"/>
      <c r="L9" s="1"/>
      <c r="M9" s="5"/>
      <c r="N9" s="5"/>
      <c r="O9" s="5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42.75" customHeight="1" thickBot="1" x14ac:dyDescent="0.3">
      <c r="A10" s="1"/>
      <c r="B10" s="22" t="s">
        <v>2</v>
      </c>
      <c r="C10" s="22" t="s">
        <v>3</v>
      </c>
      <c r="D10" s="23" t="s">
        <v>4</v>
      </c>
      <c r="E10" s="23" t="s">
        <v>5</v>
      </c>
      <c r="F10" s="23" t="s">
        <v>6</v>
      </c>
      <c r="G10" s="23" t="s">
        <v>7</v>
      </c>
      <c r="H10" s="24" t="s">
        <v>8</v>
      </c>
      <c r="J10" s="24" t="s">
        <v>33</v>
      </c>
      <c r="K10" s="63" t="s">
        <v>19</v>
      </c>
      <c r="L10" s="1"/>
      <c r="M10" s="29" t="s">
        <v>29</v>
      </c>
      <c r="N10" s="4"/>
      <c r="O10" s="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21.75" customHeight="1" thickBot="1" x14ac:dyDescent="0.3">
      <c r="A11" s="1"/>
      <c r="B11" s="30">
        <v>1</v>
      </c>
      <c r="C11" s="25" t="s">
        <v>17</v>
      </c>
      <c r="D11" s="17">
        <v>10</v>
      </c>
      <c r="E11" s="17">
        <f>SUMIFS(Lançamentos!$F$11:$F$20,Lançamentos!$D$11:$D$20,Relatório!$E$10,Lançamentos!$E$11:$E$20,Relatório!C11)</f>
        <v>10</v>
      </c>
      <c r="F11" s="17">
        <f>SUMIFS(Lançamentos!$F$11:$F$20,Lançamentos!$D$11:$D$20,Relatório!$F$10,Lançamentos!$E$11:$E$20,Relatório!C11)</f>
        <v>-2</v>
      </c>
      <c r="G11" s="17">
        <f>E11+F11</f>
        <v>8</v>
      </c>
      <c r="H11" s="26" t="str">
        <f>IF(G11&lt;D11,"REPOR","OK")</f>
        <v>REPOR</v>
      </c>
      <c r="J11" s="1"/>
      <c r="K11" s="1"/>
      <c r="L11" s="1"/>
      <c r="M11" s="29" t="s">
        <v>27</v>
      </c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21.75" customHeight="1" thickBot="1" x14ac:dyDescent="0.3">
      <c r="A12" s="1"/>
      <c r="B12" s="30">
        <v>2</v>
      </c>
      <c r="C12" s="32" t="s">
        <v>18</v>
      </c>
      <c r="D12" s="17">
        <v>30</v>
      </c>
      <c r="E12" s="17">
        <f>SUMIFS(Lançamentos!$F$11:$F$20,Lançamentos!$D$11:$D$20,Relatório!$E$10,Lançamentos!$E$11:$E$20,Relatório!C12)</f>
        <v>20</v>
      </c>
      <c r="F12" s="17">
        <f>SUMIFS(Lançamentos!$F$11:$F$20,Lançamentos!$D$11:$D$20,Relatório!$F$10,Lançamentos!$E$11:$E$20,Relatório!C12)</f>
        <v>-10</v>
      </c>
      <c r="G12" s="17">
        <f t="shared" ref="G12:G18" si="0">E12+F12</f>
        <v>10</v>
      </c>
      <c r="H12" s="26" t="str">
        <f t="shared" ref="H12:H18" si="1">IF(G12&lt;D12,"REPOR","OK")</f>
        <v>REPOR</v>
      </c>
      <c r="J12" s="51" t="s">
        <v>8</v>
      </c>
      <c r="K12" s="52"/>
      <c r="L12" s="1"/>
      <c r="M12" s="29" t="s">
        <v>30</v>
      </c>
      <c r="N12" s="4"/>
      <c r="O12" s="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21.75" customHeight="1" x14ac:dyDescent="0.25">
      <c r="A13" s="1"/>
      <c r="B13" s="30">
        <v>3</v>
      </c>
      <c r="C13" s="32" t="s">
        <v>19</v>
      </c>
      <c r="D13" s="17">
        <v>20</v>
      </c>
      <c r="E13" s="17">
        <f>SUMIFS(Lançamentos!$F$11:$F$20,Lançamentos!$D$11:$D$20,Relatório!$E$10,Lançamentos!$E$11:$E$20,Relatório!C13)</f>
        <v>30</v>
      </c>
      <c r="F13" s="17">
        <f>SUMIFS(Lançamentos!$F$11:$F$20,Lançamentos!$D$11:$D$20,Relatório!$F$10,Lançamentos!$E$11:$E$20,Relatório!C13)</f>
        <v>0</v>
      </c>
      <c r="G13" s="17">
        <f t="shared" si="0"/>
        <v>30</v>
      </c>
      <c r="H13" s="26" t="str">
        <f t="shared" si="1"/>
        <v>OK</v>
      </c>
      <c r="J13" s="47" t="str">
        <f>VLOOKUP("MATERIAL 5",C11:H18,D27,0)</f>
        <v>OK</v>
      </c>
      <c r="K13" s="48"/>
      <c r="L13" s="1"/>
      <c r="M13" s="29" t="s">
        <v>32</v>
      </c>
      <c r="N13" s="4"/>
      <c r="O13" s="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21.75" customHeight="1" thickBot="1" x14ac:dyDescent="0.3">
      <c r="A14" s="1"/>
      <c r="B14" s="30">
        <v>4</v>
      </c>
      <c r="C14" s="36" t="s">
        <v>20</v>
      </c>
      <c r="D14" s="37">
        <v>50</v>
      </c>
      <c r="E14" s="37">
        <f>SUMIFS(Lançamentos!$F$11:$F$20,Lançamentos!$D$11:$D$20,Relatório!$E$10,Lançamentos!$E$11:$E$20,Relatório!C14)</f>
        <v>40</v>
      </c>
      <c r="F14" s="37">
        <f>SUMIFS(Lançamentos!$F$11:$F$20,Lançamentos!$D$11:$D$20,Relatório!$F$10,Lançamentos!$E$11:$E$20,Relatório!C14)</f>
        <v>0</v>
      </c>
      <c r="G14" s="37">
        <f t="shared" si="0"/>
        <v>40</v>
      </c>
      <c r="H14" s="26" t="str">
        <f t="shared" si="1"/>
        <v>REPOR</v>
      </c>
      <c r="J14" s="49"/>
      <c r="K14" s="50"/>
      <c r="L14" s="1"/>
      <c r="M14" s="4"/>
      <c r="N14" s="4"/>
      <c r="O14" s="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21.75" customHeight="1" x14ac:dyDescent="0.25">
      <c r="A15" s="1"/>
      <c r="B15" s="30">
        <v>5</v>
      </c>
      <c r="C15" s="36" t="s">
        <v>21</v>
      </c>
      <c r="D15" s="37">
        <v>5</v>
      </c>
      <c r="E15" s="37">
        <f>SUMIFS(Lançamentos!$F$11:$F$20,Lançamentos!$D$11:$D$20,Relatório!$E$10,Lançamentos!$E$11:$E$20,Relatório!C15)</f>
        <v>50</v>
      </c>
      <c r="F15" s="37">
        <f>SUMIFS(Lançamentos!$F$11:$F$20,Lançamentos!$D$11:$D$20,Relatório!$F$10,Lançamentos!$E$11:$E$20,Relatório!C15)</f>
        <v>0</v>
      </c>
      <c r="G15" s="41">
        <f t="shared" si="0"/>
        <v>50</v>
      </c>
      <c r="H15" s="26" t="str">
        <f t="shared" si="1"/>
        <v>OK</v>
      </c>
      <c r="L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21.75" customHeight="1" x14ac:dyDescent="0.25">
      <c r="A16" s="1"/>
      <c r="B16" s="30">
        <v>6</v>
      </c>
      <c r="C16" s="36" t="s">
        <v>22</v>
      </c>
      <c r="D16" s="37">
        <v>20</v>
      </c>
      <c r="E16" s="37">
        <f>SUMIFS(Lançamentos!$F$11:$F$20,Lançamentos!$D$11:$D$20,Relatório!$E$10,Lançamentos!$E$11:$E$20,Relatório!C16)</f>
        <v>0</v>
      </c>
      <c r="F16" s="37">
        <f>SUMIFS(Lançamentos!$F$11:$F$20,Lançamentos!$D$11:$D$20,Relatório!$F$10,Lançamentos!$E$11:$E$20,Relatório!C16)</f>
        <v>-2</v>
      </c>
      <c r="G16" s="37">
        <f t="shared" si="0"/>
        <v>-2</v>
      </c>
      <c r="H16" s="26" t="str">
        <f t="shared" si="1"/>
        <v>REPOR</v>
      </c>
      <c r="L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21.75" customHeight="1" x14ac:dyDescent="0.25">
      <c r="A17" s="1"/>
      <c r="B17" s="30">
        <v>7</v>
      </c>
      <c r="C17" s="32" t="s">
        <v>23</v>
      </c>
      <c r="D17" s="17">
        <v>10</v>
      </c>
      <c r="E17" s="17">
        <f>SUMIFS(Lançamentos!$F$11:$F$20,Lançamentos!$D$11:$D$20,Relatório!$E$10,Lançamentos!$E$11:$E$20,Relatório!C17)</f>
        <v>0</v>
      </c>
      <c r="F17" s="17">
        <f>SUMIFS(Lançamentos!$F$11:$F$20,Lançamentos!$D$11:$D$20,Relatório!$F$10,Lançamentos!$E$11:$E$20,Relatório!C17)</f>
        <v>-5</v>
      </c>
      <c r="G17" s="17">
        <f t="shared" si="0"/>
        <v>-5</v>
      </c>
      <c r="H17" s="26" t="str">
        <f t="shared" si="1"/>
        <v>REPOR</v>
      </c>
      <c r="L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21.75" customHeight="1" thickBot="1" x14ac:dyDescent="0.3">
      <c r="A18" s="1"/>
      <c r="B18" s="31">
        <v>8</v>
      </c>
      <c r="C18" s="33" t="s">
        <v>24</v>
      </c>
      <c r="D18" s="27">
        <v>50</v>
      </c>
      <c r="E18" s="27">
        <f>SUMIFS(Lançamentos!$F$11:$F$20,Lançamentos!$D$11:$D$20,Relatório!$E$10,Lançamentos!$E$11:$E$20,Relatório!C18)</f>
        <v>20</v>
      </c>
      <c r="F18" s="27">
        <f>SUMIFS(Lançamentos!$F$11:$F$20,Lançamentos!$D$11:$D$20,Relatório!$F$10,Lançamentos!$E$11:$E$20,Relatório!C18)</f>
        <v>0</v>
      </c>
      <c r="G18" s="27">
        <f t="shared" si="0"/>
        <v>20</v>
      </c>
      <c r="H18" s="28" t="str">
        <f t="shared" si="1"/>
        <v>REPOR</v>
      </c>
      <c r="L18" s="1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4.25" customHeight="1" x14ac:dyDescent="0.25">
      <c r="A19" s="1"/>
      <c r="B19" s="12"/>
      <c r="C19" s="34" t="s">
        <v>31</v>
      </c>
      <c r="D19" s="12"/>
      <c r="E19" s="14"/>
      <c r="F19" s="14"/>
      <c r="G19" s="14"/>
      <c r="H19" s="14"/>
      <c r="I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9.5" x14ac:dyDescent="0.25">
      <c r="A20" s="1"/>
      <c r="E20" s="12"/>
      <c r="F20" s="12"/>
      <c r="G20" s="12"/>
      <c r="H20" s="12"/>
      <c r="I20" s="1"/>
      <c r="J20" s="35"/>
      <c r="K20" s="35"/>
      <c r="L20" s="35"/>
      <c r="M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9.5" x14ac:dyDescent="0.25">
      <c r="A21" s="1"/>
      <c r="B21" s="12"/>
      <c r="C21" s="65" t="s">
        <v>3</v>
      </c>
      <c r="D21" s="66">
        <v>1</v>
      </c>
      <c r="E21" s="38"/>
      <c r="F21" s="12"/>
      <c r="G21" s="12"/>
      <c r="H21" s="12"/>
      <c r="I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9.5" x14ac:dyDescent="0.25">
      <c r="A22" s="1"/>
      <c r="B22" s="12"/>
      <c r="C22" s="65" t="s">
        <v>4</v>
      </c>
      <c r="D22" s="66">
        <v>2</v>
      </c>
      <c r="E22" s="12"/>
      <c r="F22" s="12"/>
      <c r="G22" s="12"/>
      <c r="H22" s="1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9.5" x14ac:dyDescent="0.25">
      <c r="A23" s="1"/>
      <c r="B23" s="12"/>
      <c r="C23" s="65" t="s">
        <v>5</v>
      </c>
      <c r="D23" s="66">
        <v>3</v>
      </c>
      <c r="E23" s="12"/>
      <c r="F23" s="12"/>
      <c r="G23" s="12"/>
      <c r="H23" s="1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9.5" x14ac:dyDescent="0.25">
      <c r="A24" s="1"/>
      <c r="B24" s="12"/>
      <c r="C24" s="65" t="s">
        <v>6</v>
      </c>
      <c r="D24" s="66">
        <v>4</v>
      </c>
      <c r="E24" s="12"/>
      <c r="F24" s="12"/>
      <c r="G24" s="12"/>
      <c r="H24" s="1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9.5" x14ac:dyDescent="0.25">
      <c r="A25" s="1"/>
      <c r="B25" s="12"/>
      <c r="C25" s="65" t="s">
        <v>7</v>
      </c>
      <c r="D25" s="66">
        <v>5</v>
      </c>
      <c r="E25" s="12"/>
      <c r="F25" s="12"/>
      <c r="G25" s="12"/>
      <c r="H25" s="1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9.5" x14ac:dyDescent="0.25">
      <c r="A26" s="1"/>
      <c r="B26" s="12"/>
      <c r="C26" s="65" t="s">
        <v>8</v>
      </c>
      <c r="D26" s="66">
        <v>6</v>
      </c>
      <c r="E26" s="12"/>
      <c r="F26" s="12"/>
      <c r="G26" s="12"/>
      <c r="H26" s="1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9.5" x14ac:dyDescent="0.25">
      <c r="A27" s="1"/>
      <c r="B27" s="12"/>
      <c r="C27" s="64"/>
      <c r="D27" s="67">
        <f>VLOOKUP(J12,C21:D26,2,0)</f>
        <v>6</v>
      </c>
      <c r="E27" s="12"/>
      <c r="F27" s="12"/>
      <c r="G27" s="12"/>
      <c r="H27" s="1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9.5" x14ac:dyDescent="0.25">
      <c r="A28" s="1"/>
      <c r="B28" s="12"/>
      <c r="C28" s="39"/>
      <c r="D28" s="40"/>
      <c r="E28" s="12"/>
      <c r="F28" s="12"/>
      <c r="G28" s="12"/>
      <c r="H28" s="1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9.5" x14ac:dyDescent="0.25">
      <c r="A29" s="1"/>
      <c r="B29" s="12"/>
      <c r="C29" s="39"/>
      <c r="D29" s="40"/>
      <c r="E29" s="12"/>
      <c r="F29" s="12"/>
      <c r="G29" s="12"/>
      <c r="H29" s="1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9.5" x14ac:dyDescent="0.25">
      <c r="A30" s="1"/>
      <c r="B30" s="12"/>
      <c r="C30" s="13"/>
      <c r="D30" s="12"/>
      <c r="E30" s="12"/>
      <c r="F30" s="12"/>
      <c r="G30" s="12"/>
      <c r="H30" s="1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9.5" x14ac:dyDescent="0.25">
      <c r="A31" s="1"/>
      <c r="B31" s="12"/>
      <c r="C31" s="13"/>
      <c r="D31" s="12"/>
      <c r="E31" s="12"/>
      <c r="F31" s="12"/>
      <c r="G31" s="12"/>
      <c r="H31" s="1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9.5" x14ac:dyDescent="0.25">
      <c r="A32" s="1"/>
      <c r="B32" s="12"/>
      <c r="C32" s="13"/>
      <c r="D32" s="12"/>
      <c r="E32" s="12"/>
      <c r="F32" s="12"/>
      <c r="G32" s="12"/>
      <c r="H32" s="1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9.5" x14ac:dyDescent="0.25">
      <c r="A33" s="1"/>
      <c r="B33" s="12"/>
      <c r="C33" s="13"/>
      <c r="D33" s="12"/>
      <c r="E33" s="12"/>
      <c r="F33" s="12"/>
      <c r="G33" s="12"/>
      <c r="H33" s="1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9.5" x14ac:dyDescent="0.25">
      <c r="A34" s="1"/>
      <c r="B34" s="12"/>
      <c r="C34" s="13"/>
      <c r="D34" s="12"/>
      <c r="E34" s="12"/>
      <c r="F34" s="12"/>
      <c r="G34" s="12"/>
      <c r="H34" s="1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9.5" x14ac:dyDescent="0.25">
      <c r="A35" s="1"/>
      <c r="B35" s="12"/>
      <c r="C35" s="13"/>
      <c r="D35" s="12"/>
      <c r="E35" s="12"/>
      <c r="F35" s="12"/>
      <c r="G35" s="12"/>
      <c r="H35" s="1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9.5" x14ac:dyDescent="0.25">
      <c r="A36" s="1"/>
      <c r="B36" s="12"/>
      <c r="C36" s="13"/>
      <c r="D36" s="12"/>
      <c r="E36" s="12"/>
      <c r="F36" s="12"/>
      <c r="G36" s="12"/>
      <c r="H36" s="1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9.5" x14ac:dyDescent="0.25">
      <c r="A37" s="1"/>
      <c r="B37" s="12"/>
      <c r="C37" s="13"/>
      <c r="D37" s="12"/>
      <c r="E37" s="12"/>
      <c r="F37" s="12"/>
      <c r="G37" s="12"/>
      <c r="H37" s="1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9.5" x14ac:dyDescent="0.25">
      <c r="A38" s="1"/>
      <c r="B38" s="12"/>
      <c r="C38" s="13"/>
      <c r="D38" s="12"/>
      <c r="E38" s="12"/>
      <c r="F38" s="12"/>
      <c r="G38" s="12"/>
      <c r="H38" s="1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9.5" x14ac:dyDescent="0.25">
      <c r="A39" s="1"/>
      <c r="B39" s="12"/>
      <c r="C39" s="13"/>
      <c r="D39" s="12"/>
      <c r="E39" s="12"/>
      <c r="F39" s="12"/>
      <c r="G39" s="12"/>
      <c r="H39" s="1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9.5" x14ac:dyDescent="0.25">
      <c r="A40" s="1"/>
      <c r="B40" s="12"/>
      <c r="C40" s="13"/>
      <c r="D40" s="12"/>
      <c r="E40" s="12"/>
      <c r="F40" s="12"/>
      <c r="G40" s="12"/>
      <c r="H40" s="1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9.5" x14ac:dyDescent="0.25">
      <c r="A41" s="1"/>
      <c r="B41" s="12"/>
      <c r="C41" s="13"/>
      <c r="D41" s="12"/>
      <c r="E41" s="12"/>
      <c r="F41" s="12"/>
      <c r="G41" s="12"/>
      <c r="H41" s="1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9.5" x14ac:dyDescent="0.25">
      <c r="A42" s="1"/>
      <c r="B42" s="12"/>
      <c r="C42" s="13"/>
      <c r="D42" s="12"/>
      <c r="E42" s="12"/>
      <c r="F42" s="12"/>
      <c r="G42" s="12"/>
      <c r="H42" s="1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9.5" x14ac:dyDescent="0.25">
      <c r="A43" s="1"/>
      <c r="B43" s="12"/>
      <c r="C43" s="13"/>
      <c r="D43" s="12"/>
      <c r="E43" s="12"/>
      <c r="F43" s="12"/>
      <c r="G43" s="12"/>
      <c r="H43" s="1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9.5" x14ac:dyDescent="0.25">
      <c r="A44" s="1"/>
      <c r="B44" s="12"/>
      <c r="C44" s="13"/>
      <c r="D44" s="12"/>
      <c r="E44" s="12"/>
      <c r="F44" s="12"/>
      <c r="G44" s="12"/>
      <c r="H44" s="1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9.5" x14ac:dyDescent="0.25">
      <c r="A45" s="1"/>
      <c r="B45" s="12"/>
      <c r="C45" s="13"/>
      <c r="D45" s="12"/>
      <c r="E45" s="12"/>
      <c r="F45" s="12"/>
      <c r="G45" s="12"/>
      <c r="H45" s="1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9.5" x14ac:dyDescent="0.25">
      <c r="A46" s="1"/>
      <c r="B46" s="12"/>
      <c r="C46" s="13"/>
      <c r="D46" s="12"/>
      <c r="E46" s="12"/>
      <c r="F46" s="12"/>
      <c r="G46" s="12"/>
      <c r="H46" s="1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9.5" x14ac:dyDescent="0.25">
      <c r="A47" s="1"/>
      <c r="B47" s="12"/>
      <c r="C47" s="13"/>
      <c r="D47" s="12"/>
      <c r="E47" s="12"/>
      <c r="F47" s="12"/>
      <c r="G47" s="12"/>
      <c r="H47" s="1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9.5" x14ac:dyDescent="0.25">
      <c r="A48" s="1"/>
      <c r="B48" s="12"/>
      <c r="C48" s="13"/>
      <c r="D48" s="12"/>
      <c r="E48" s="12"/>
      <c r="F48" s="12"/>
      <c r="G48" s="12"/>
      <c r="H48" s="1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9.5" x14ac:dyDescent="0.25">
      <c r="A49" s="1"/>
      <c r="B49" s="12"/>
      <c r="C49" s="13"/>
      <c r="D49" s="12"/>
      <c r="E49" s="12"/>
      <c r="F49" s="12"/>
      <c r="G49" s="12"/>
      <c r="H49" s="1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9.5" x14ac:dyDescent="0.25">
      <c r="A50" s="1"/>
      <c r="B50" s="12"/>
      <c r="C50" s="13"/>
      <c r="D50" s="12"/>
      <c r="E50" s="12"/>
      <c r="F50" s="12"/>
      <c r="G50" s="12"/>
      <c r="H50" s="1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9.5" x14ac:dyDescent="0.25">
      <c r="A51" s="1"/>
      <c r="B51" s="12"/>
      <c r="C51" s="13"/>
      <c r="D51" s="12"/>
      <c r="E51" s="12"/>
      <c r="F51" s="12"/>
      <c r="G51" s="12"/>
      <c r="H51" s="1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9.5" x14ac:dyDescent="0.25">
      <c r="A52" s="1"/>
      <c r="B52" s="12"/>
      <c r="C52" s="13"/>
      <c r="D52" s="12"/>
      <c r="E52" s="12"/>
      <c r="F52" s="12"/>
      <c r="G52" s="12"/>
      <c r="H52" s="1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9.5" x14ac:dyDescent="0.25">
      <c r="A53" s="1"/>
      <c r="B53" s="12"/>
      <c r="C53" s="13"/>
      <c r="D53" s="12"/>
      <c r="E53" s="12"/>
      <c r="F53" s="12"/>
      <c r="G53" s="12"/>
      <c r="H53" s="1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9.5" x14ac:dyDescent="0.25">
      <c r="A54" s="1"/>
      <c r="B54" s="12"/>
      <c r="C54" s="13"/>
      <c r="D54" s="12"/>
      <c r="E54" s="12"/>
      <c r="F54" s="12"/>
      <c r="G54" s="12"/>
      <c r="H54" s="1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9.5" x14ac:dyDescent="0.25">
      <c r="A55" s="1"/>
      <c r="B55" s="12"/>
      <c r="C55" s="13"/>
      <c r="D55" s="12"/>
      <c r="E55" s="12"/>
      <c r="F55" s="12"/>
      <c r="G55" s="12"/>
      <c r="H55" s="1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9.5" x14ac:dyDescent="0.25">
      <c r="A56" s="1"/>
      <c r="B56" s="12"/>
      <c r="C56" s="13"/>
      <c r="D56" s="12"/>
      <c r="E56" s="12"/>
      <c r="F56" s="12"/>
      <c r="G56" s="12"/>
      <c r="H56" s="1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9.5" x14ac:dyDescent="0.25">
      <c r="A57" s="1"/>
      <c r="B57" s="12"/>
      <c r="C57" s="13"/>
      <c r="D57" s="12"/>
      <c r="E57" s="12"/>
      <c r="F57" s="12"/>
      <c r="G57" s="12"/>
      <c r="H57" s="1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9.5" x14ac:dyDescent="0.25">
      <c r="A58" s="1"/>
      <c r="B58" s="12"/>
      <c r="C58" s="13"/>
      <c r="D58" s="12"/>
      <c r="E58" s="12"/>
      <c r="F58" s="12"/>
      <c r="G58" s="12"/>
      <c r="H58" s="1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9.5" x14ac:dyDescent="0.25">
      <c r="A59" s="1"/>
      <c r="B59" s="12"/>
      <c r="C59" s="13"/>
      <c r="D59" s="12"/>
      <c r="E59" s="12"/>
      <c r="F59" s="12"/>
      <c r="G59" s="12"/>
      <c r="H59" s="1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9.5" x14ac:dyDescent="0.25">
      <c r="A60" s="1"/>
      <c r="B60" s="12"/>
      <c r="C60" s="13"/>
      <c r="D60" s="12"/>
      <c r="E60" s="12"/>
      <c r="F60" s="12"/>
      <c r="G60" s="12"/>
      <c r="H60" s="1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9.5" x14ac:dyDescent="0.25">
      <c r="A61" s="1"/>
      <c r="B61" s="12"/>
      <c r="C61" s="13"/>
      <c r="D61" s="12"/>
      <c r="E61" s="12"/>
      <c r="F61" s="12"/>
      <c r="G61" s="12"/>
      <c r="H61" s="1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9.5" x14ac:dyDescent="0.25">
      <c r="A62" s="1"/>
      <c r="B62" s="12"/>
      <c r="C62" s="13"/>
      <c r="D62" s="12"/>
      <c r="E62" s="12"/>
      <c r="F62" s="12"/>
      <c r="G62" s="12"/>
      <c r="H62" s="1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9.5" x14ac:dyDescent="0.25">
      <c r="A63" s="1"/>
      <c r="B63" s="12"/>
      <c r="C63" s="13"/>
      <c r="D63" s="12"/>
      <c r="E63" s="12"/>
      <c r="F63" s="12"/>
      <c r="G63" s="12"/>
      <c r="H63" s="1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9.5" x14ac:dyDescent="0.25">
      <c r="A64" s="1"/>
      <c r="B64" s="12"/>
      <c r="C64" s="13"/>
      <c r="D64" s="12"/>
      <c r="E64" s="12"/>
      <c r="F64" s="12"/>
      <c r="G64" s="12"/>
      <c r="H64" s="1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9.5" x14ac:dyDescent="0.25">
      <c r="A65" s="1"/>
      <c r="B65" s="12"/>
      <c r="C65" s="13"/>
      <c r="D65" s="12"/>
      <c r="E65" s="12"/>
      <c r="F65" s="12"/>
      <c r="G65" s="12"/>
      <c r="H65" s="1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9.5" x14ac:dyDescent="0.25">
      <c r="A66" s="1"/>
      <c r="B66" s="12"/>
      <c r="C66" s="13"/>
      <c r="D66" s="12"/>
      <c r="E66" s="12"/>
      <c r="F66" s="12"/>
      <c r="G66" s="12"/>
      <c r="H66" s="1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9.5" x14ac:dyDescent="0.25">
      <c r="A67" s="1"/>
      <c r="B67" s="12"/>
      <c r="C67" s="13"/>
      <c r="D67" s="12"/>
      <c r="E67" s="12"/>
      <c r="F67" s="12"/>
      <c r="G67" s="12"/>
      <c r="H67" s="1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9.5" x14ac:dyDescent="0.25">
      <c r="A68" s="1"/>
      <c r="B68" s="12"/>
      <c r="C68" s="13"/>
      <c r="D68" s="12"/>
      <c r="E68" s="12"/>
      <c r="F68" s="12"/>
      <c r="G68" s="12"/>
      <c r="H68" s="1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9.5" x14ac:dyDescent="0.25">
      <c r="A69" s="1"/>
      <c r="B69" s="12"/>
      <c r="C69" s="13"/>
      <c r="D69" s="12"/>
      <c r="E69" s="12"/>
      <c r="F69" s="12"/>
      <c r="G69" s="12"/>
      <c r="H69" s="1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9.5" x14ac:dyDescent="0.25">
      <c r="A70" s="1"/>
      <c r="B70" s="12"/>
      <c r="C70" s="13"/>
      <c r="D70" s="12"/>
      <c r="E70" s="12"/>
      <c r="F70" s="12"/>
      <c r="G70" s="12"/>
      <c r="H70" s="1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9.5" x14ac:dyDescent="0.25">
      <c r="A71" s="1"/>
      <c r="B71" s="12"/>
      <c r="C71" s="13"/>
      <c r="D71" s="12"/>
      <c r="E71" s="12"/>
      <c r="F71" s="12"/>
      <c r="G71" s="12"/>
      <c r="H71" s="1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9.5" x14ac:dyDescent="0.25">
      <c r="A72" s="1"/>
      <c r="B72" s="12"/>
      <c r="C72" s="13"/>
      <c r="D72" s="12"/>
      <c r="E72" s="12"/>
      <c r="F72" s="12"/>
      <c r="G72" s="12"/>
      <c r="H72" s="1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9.5" x14ac:dyDescent="0.25">
      <c r="A73" s="1"/>
      <c r="B73" s="12"/>
      <c r="C73" s="13"/>
      <c r="D73" s="12"/>
      <c r="E73" s="12"/>
      <c r="F73" s="12"/>
      <c r="G73" s="12"/>
      <c r="H73" s="1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9.5" x14ac:dyDescent="0.25">
      <c r="A74" s="1"/>
      <c r="B74" s="12"/>
      <c r="C74" s="13"/>
      <c r="D74" s="12"/>
      <c r="E74" s="12"/>
      <c r="F74" s="12"/>
      <c r="G74" s="12"/>
      <c r="H74" s="1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9.5" x14ac:dyDescent="0.25">
      <c r="A75" s="1"/>
      <c r="B75" s="12"/>
      <c r="C75" s="13"/>
      <c r="D75" s="12"/>
      <c r="E75" s="12"/>
      <c r="F75" s="12"/>
      <c r="G75" s="12"/>
      <c r="H75" s="1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9.5" x14ac:dyDescent="0.25">
      <c r="A76" s="1"/>
      <c r="B76" s="12"/>
      <c r="C76" s="13"/>
      <c r="D76" s="12"/>
      <c r="E76" s="12"/>
      <c r="F76" s="12"/>
      <c r="G76" s="12"/>
      <c r="H76" s="1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9.5" x14ac:dyDescent="0.25">
      <c r="A77" s="1"/>
      <c r="B77" s="12"/>
      <c r="C77" s="13"/>
      <c r="D77" s="12"/>
      <c r="E77" s="12"/>
      <c r="F77" s="12"/>
      <c r="G77" s="12"/>
      <c r="H77" s="1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9.5" x14ac:dyDescent="0.25">
      <c r="A78" s="1"/>
      <c r="B78" s="12"/>
      <c r="C78" s="13"/>
      <c r="D78" s="12"/>
      <c r="E78" s="12"/>
      <c r="F78" s="12"/>
      <c r="G78" s="12"/>
      <c r="H78" s="1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9.5" x14ac:dyDescent="0.25">
      <c r="A79" s="1"/>
      <c r="B79" s="12"/>
      <c r="C79" s="13"/>
      <c r="D79" s="12"/>
      <c r="E79" s="12"/>
      <c r="F79" s="12"/>
      <c r="G79" s="12"/>
      <c r="H79" s="1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9.5" x14ac:dyDescent="0.25">
      <c r="A80" s="1"/>
      <c r="B80" s="12"/>
      <c r="C80" s="13"/>
      <c r="D80" s="12"/>
      <c r="E80" s="12"/>
      <c r="F80" s="12"/>
      <c r="G80" s="12"/>
      <c r="H80" s="1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9.5" x14ac:dyDescent="0.25">
      <c r="A81" s="1"/>
      <c r="B81" s="12"/>
      <c r="C81" s="13"/>
      <c r="D81" s="12"/>
      <c r="E81" s="12"/>
      <c r="F81" s="12"/>
      <c r="G81" s="12"/>
      <c r="H81" s="1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9.5" x14ac:dyDescent="0.25">
      <c r="A82" s="1"/>
      <c r="B82" s="12"/>
      <c r="C82" s="13"/>
      <c r="D82" s="12"/>
      <c r="E82" s="12"/>
      <c r="F82" s="12"/>
      <c r="G82" s="12"/>
      <c r="H82" s="1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9.5" x14ac:dyDescent="0.25">
      <c r="A83" s="1"/>
      <c r="B83" s="12"/>
      <c r="C83" s="13"/>
      <c r="D83" s="12"/>
      <c r="E83" s="12"/>
      <c r="F83" s="12"/>
      <c r="G83" s="12"/>
      <c r="H83" s="1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9.5" x14ac:dyDescent="0.25">
      <c r="A84" s="1"/>
      <c r="B84" s="12"/>
      <c r="C84" s="13"/>
      <c r="D84" s="12"/>
      <c r="E84" s="12"/>
      <c r="F84" s="12"/>
      <c r="G84" s="12"/>
      <c r="H84" s="1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9.5" x14ac:dyDescent="0.25">
      <c r="A85" s="1"/>
      <c r="B85" s="12"/>
      <c r="C85" s="13"/>
      <c r="D85" s="12"/>
      <c r="E85" s="12"/>
      <c r="F85" s="12"/>
      <c r="G85" s="12"/>
      <c r="H85" s="1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x14ac:dyDescent="0.25">
      <c r="A86" s="1"/>
      <c r="B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</sheetData>
  <mergeCells count="4">
    <mergeCell ref="J13:K14"/>
    <mergeCell ref="J12:K12"/>
    <mergeCell ref="B9:E9"/>
    <mergeCell ref="B7:J8"/>
  </mergeCells>
  <phoneticPr fontId="13" type="noConversion"/>
  <conditionalFormatting sqref="H23:I26 H11:H85">
    <cfRule type="cellIs" dxfId="1" priority="5" operator="equal">
      <formula>"Estoque OK"</formula>
    </cfRule>
    <cfRule type="cellIs" dxfId="0" priority="6" operator="equal">
      <formula>"Realizar Compra"</formula>
    </cfRule>
  </conditionalFormatting>
  <dataValidations count="2">
    <dataValidation type="list" allowBlank="1" showInputMessage="1" showErrorMessage="1" sqref="K10" xr:uid="{6A0991D4-8967-4B47-858F-5CA04B7DB720}">
      <formula1>$C$11:$C$18</formula1>
    </dataValidation>
    <dataValidation type="list" allowBlank="1" showInputMessage="1" showErrorMessage="1" sqref="J12:K12" xr:uid="{083814CC-6736-4C48-804D-5E8BCD44EA81}">
      <formula1>$C$21:$C$26</formula1>
    </dataValidation>
  </dataValidations>
  <hyperlinks>
    <hyperlink ref="C19" r:id="rId1" display="https://excelcoaching.com.br" xr:uid="{6BD04B4F-06CD-448A-A6E2-F3BC024DF095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3C5B-DFF7-4593-941D-BB5A87A36433}">
  <dimension ref="A1:Z37"/>
  <sheetViews>
    <sheetView workbookViewId="0">
      <selection sqref="A1:Z37"/>
    </sheetView>
  </sheetViews>
  <sheetFormatPr defaultRowHeight="15" x14ac:dyDescent="0.25"/>
  <sheetData>
    <row r="1" spans="1:26" ht="15" customHeight="1" x14ac:dyDescent="0.25">
      <c r="A1" s="60" t="s">
        <v>26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1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ht="15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 spans="1:26" ht="15" customHeight="1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ht="1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ht="15" customHeight="1" x14ac:dyDescent="0.25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ht="15" customHeigh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1:26" ht="15" customHeight="1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1:26" ht="15" customHeight="1" x14ac:dyDescent="0.2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15" customHeight="1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ht="15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ht="1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15" customHeight="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5" customHeight="1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5" customHeight="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15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5" customHeight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15" customHeight="1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5" customHeight="1" x14ac:dyDescent="0.2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5" customHeight="1" x14ac:dyDescent="0.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15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15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1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15" customHeight="1" x14ac:dyDescent="0.2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15" customHeigh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15" customHeigh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5" customHeight="1" x14ac:dyDescent="0.2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15" customHeight="1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1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5" customHeight="1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5" customHeight="1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5" customHeight="1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</sheetData>
  <mergeCells count="1">
    <mergeCell ref="A1:Z3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C245-43A4-467B-BC82-F4FE74C6D3E4}">
  <dimension ref="A1:Z37"/>
  <sheetViews>
    <sheetView workbookViewId="0">
      <selection sqref="A1:Z37"/>
    </sheetView>
  </sheetViews>
  <sheetFormatPr defaultRowHeight="15" x14ac:dyDescent="0.25"/>
  <sheetData>
    <row r="1" spans="1:26" ht="15" customHeight="1" x14ac:dyDescent="0.25">
      <c r="A1" s="60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1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ht="15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 spans="1:26" ht="15" customHeight="1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ht="1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ht="15" customHeight="1" x14ac:dyDescent="0.25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ht="15" customHeigh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1:26" ht="15" customHeight="1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1:26" ht="15" customHeight="1" x14ac:dyDescent="0.2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15" customHeight="1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ht="15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ht="1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15" customHeight="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5" customHeight="1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5" customHeight="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15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5" customHeight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15" customHeight="1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5" customHeight="1" x14ac:dyDescent="0.2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5" customHeight="1" x14ac:dyDescent="0.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15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15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1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15" customHeight="1" x14ac:dyDescent="0.2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15" customHeigh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15" customHeigh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5" customHeight="1" x14ac:dyDescent="0.2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15" customHeight="1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1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5" customHeight="1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5" customHeight="1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5" customHeight="1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</sheetData>
  <mergeCells count="1">
    <mergeCell ref="A1:Z37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8E3F-CFAE-455F-BEA4-B0790AB840FF}">
  <dimension ref="A1:Z37"/>
  <sheetViews>
    <sheetView workbookViewId="0">
      <selection sqref="A1:Z37"/>
    </sheetView>
  </sheetViews>
  <sheetFormatPr defaultRowHeight="15" x14ac:dyDescent="0.25"/>
  <sheetData>
    <row r="1" spans="1:26" ht="15" customHeight="1" x14ac:dyDescent="0.25">
      <c r="A1" s="60" t="s">
        <v>28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1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</row>
    <row r="6" spans="1:26" ht="15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</row>
    <row r="7" spans="1:26" ht="15" customHeight="1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26" ht="1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ht="15" customHeight="1" x14ac:dyDescent="0.25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ht="15" customHeigh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1:26" ht="15" customHeight="1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 spans="1:26" ht="15" customHeight="1" x14ac:dyDescent="0.2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15" customHeight="1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ht="15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ht="1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15" customHeight="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5" customHeight="1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5" customHeight="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15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5" customHeight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15" customHeight="1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5" customHeight="1" x14ac:dyDescent="0.2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5" customHeight="1" x14ac:dyDescent="0.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15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15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1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15" customHeight="1" x14ac:dyDescent="0.2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15" customHeigh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15" customHeigh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5" customHeight="1" x14ac:dyDescent="0.2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15" customHeight="1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1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5" customHeight="1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5" customHeight="1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5" customHeight="1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</sheetData>
  <mergeCells count="1">
    <mergeCell ref="A1:Z37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6410-6CCF-4990-9AC2-822CC01228D5}">
  <dimension ref="A1:Z37"/>
  <sheetViews>
    <sheetView workbookViewId="0">
      <selection sqref="A1:Z37"/>
    </sheetView>
  </sheetViews>
  <sheetFormatPr defaultRowHeight="15" x14ac:dyDescent="0.25"/>
  <sheetData>
    <row r="1" spans="1:26" ht="15" customHeight="1" x14ac:dyDescent="0.25">
      <c r="A1" s="61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1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1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5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15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15" customHeight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15" customHeight="1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ht="15" customHeigh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5" customHeight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15" customHeight="1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5" customHeight="1" x14ac:dyDescent="0.2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5" customHeight="1" x14ac:dyDescent="0.2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5" customHeight="1" x14ac:dyDescent="0.2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15" customHeight="1" x14ac:dyDescent="0.2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5" customHeight="1" x14ac:dyDescent="0.2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5" customHeight="1" x14ac:dyDescent="0.2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15" customHeight="1" x14ac:dyDescent="0.2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5" customHeight="1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15" customHeight="1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15" customHeight="1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5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5" customHeight="1" x14ac:dyDescent="0.25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5" customHeight="1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5" customHeight="1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5" customHeight="1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5" customHeight="1" x14ac:dyDescent="0.2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5" customHeight="1" x14ac:dyDescent="0.2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15" customHeight="1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5" customHeight="1" x14ac:dyDescent="0.2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5" customHeight="1" x14ac:dyDescent="0.2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15" customHeight="1" x14ac:dyDescent="0.2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5" customHeight="1" x14ac:dyDescent="0.2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5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5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15" customHeight="1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5" customHeight="1" x14ac:dyDescent="0.2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5" customHeight="1" x14ac:dyDescent="0.2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</sheetData>
  <mergeCells count="1">
    <mergeCell ref="A1:Z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Introdução</vt:lpstr>
      <vt:lpstr>Lançamentos</vt:lpstr>
      <vt:lpstr>Relatório</vt:lpstr>
      <vt:lpstr>Valor Procurado</vt:lpstr>
      <vt:lpstr>Matriz da Tabela</vt:lpstr>
      <vt:lpstr>numero do indice de coluna</vt:lpstr>
      <vt:lpstr>Procurar intervalo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Ananias</cp:lastModifiedBy>
  <dcterms:created xsi:type="dcterms:W3CDTF">2020-06-08T18:34:50Z</dcterms:created>
  <dcterms:modified xsi:type="dcterms:W3CDTF">2022-03-11T02:33:11Z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4eed5789-6d0d-4e44-b3b0-0fb78bc0bb70</vt:lpwstr>
  </property>
</Properties>
</file>