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13_ncr:1_{978482DE-C3B0-4023-8092-1C1B2A90EE0D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  <sheet name="2" sheetId="10" r:id="rId3"/>
    <sheet name="3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1" l="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7" i="9"/>
  <c r="F8" i="11"/>
  <c r="E8" i="11" s="1"/>
  <c r="F9" i="11"/>
  <c r="F10" i="11"/>
  <c r="E10" i="11" s="1"/>
  <c r="F11" i="11"/>
  <c r="E11" i="11" s="1"/>
  <c r="F12" i="11"/>
  <c r="E12" i="11" s="1"/>
  <c r="F13" i="11"/>
  <c r="E13" i="11" s="1"/>
  <c r="F14" i="11"/>
  <c r="E14" i="11" s="1"/>
  <c r="F15" i="11"/>
  <c r="E15" i="11" s="1"/>
  <c r="F16" i="11"/>
  <c r="E16" i="11" s="1"/>
  <c r="F17" i="11"/>
  <c r="E17" i="11" s="1"/>
  <c r="F18" i="11"/>
  <c r="E18" i="11" s="1"/>
  <c r="F19" i="11"/>
  <c r="E19" i="11" s="1"/>
  <c r="F20" i="11"/>
  <c r="E20" i="11" s="1"/>
  <c r="F21" i="11"/>
  <c r="E21" i="11" s="1"/>
  <c r="F22" i="11"/>
  <c r="E22" i="11" s="1"/>
  <c r="F23" i="11"/>
  <c r="E23" i="11" s="1"/>
  <c r="F24" i="11"/>
  <c r="E24" i="11" s="1"/>
  <c r="F25" i="11"/>
  <c r="F26" i="11"/>
  <c r="E26" i="11" s="1"/>
  <c r="F27" i="11"/>
  <c r="E27" i="11" s="1"/>
  <c r="F28" i="11"/>
  <c r="E28" i="11" s="1"/>
  <c r="F29" i="11"/>
  <c r="E29" i="11" s="1"/>
  <c r="F30" i="11"/>
  <c r="E30" i="11" s="1"/>
  <c r="F31" i="11"/>
  <c r="E31" i="11" s="1"/>
  <c r="F32" i="11"/>
  <c r="E32" i="11" s="1"/>
  <c r="F33" i="11"/>
  <c r="E33" i="11" s="1"/>
  <c r="F34" i="11"/>
  <c r="E34" i="11" s="1"/>
  <c r="F35" i="11"/>
  <c r="E35" i="11" s="1"/>
  <c r="F36" i="11"/>
  <c r="E36" i="11" s="1"/>
  <c r="F37" i="11"/>
  <c r="E37" i="11" s="1"/>
  <c r="F38" i="11"/>
  <c r="E38" i="11" s="1"/>
  <c r="F39" i="11"/>
  <c r="E39" i="11" s="1"/>
  <c r="F40" i="11"/>
  <c r="E40" i="11" s="1"/>
  <c r="F41" i="11"/>
  <c r="F42" i="11"/>
  <c r="E42" i="11" s="1"/>
  <c r="F43" i="11"/>
  <c r="E43" i="11" s="1"/>
  <c r="F44" i="11"/>
  <c r="E44" i="11" s="1"/>
  <c r="F45" i="11"/>
  <c r="E45" i="11" s="1"/>
  <c r="F46" i="11"/>
  <c r="E46" i="11" s="1"/>
  <c r="F47" i="11"/>
  <c r="E47" i="11" s="1"/>
  <c r="F48" i="11"/>
  <c r="E48" i="11" s="1"/>
  <c r="F49" i="11"/>
  <c r="E49" i="11" s="1"/>
  <c r="F50" i="11"/>
  <c r="E50" i="11" s="1"/>
  <c r="F51" i="11"/>
  <c r="E51" i="11" s="1"/>
  <c r="E7" i="11"/>
  <c r="E9" i="11"/>
  <c r="E25" i="11"/>
  <c r="E41" i="11"/>
  <c r="D7" i="11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7" i="10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7" i="9"/>
</calcChain>
</file>

<file path=xl/sharedStrings.xml><?xml version="1.0" encoding="utf-8"?>
<sst xmlns="http://schemas.openxmlformats.org/spreadsheetml/2006/main" count="60" uniqueCount="54">
  <si>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</si>
  <si>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</si>
  <si>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</si>
  <si>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</si>
  <si>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</si>
  <si>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</si>
  <si>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</si>
  <si>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</si>
  <si>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</si>
  <si>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</si>
  <si>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</si>
  <si>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Controle de Medicamentos</t>
  </si>
  <si>
    <t>NOME COMERCIAL</t>
  </si>
  <si>
    <t>LABORATÓRIO</t>
  </si>
  <si>
    <t>CLASSE TERAPÊUTICA</t>
  </si>
  <si>
    <t>SUBSTÂNCIA</t>
  </si>
  <si>
    <t>UNID</t>
  </si>
  <si>
    <t>QUANTIDADE COMPRADA</t>
  </si>
  <si>
    <t>CONSUMIDA</t>
  </si>
  <si>
    <t>DISPONÍVEL</t>
  </si>
  <si>
    <t>VALIDADE</t>
  </si>
  <si>
    <t>SITUAÇÃO</t>
  </si>
  <si>
    <t>Paracetamol</t>
  </si>
  <si>
    <t>Coartem</t>
  </si>
  <si>
    <t>Artmether</t>
  </si>
  <si>
    <t>ampicilina</t>
  </si>
  <si>
    <t>Ciprofloxacina</t>
  </si>
  <si>
    <t>Clavamox</t>
  </si>
  <si>
    <t>Metronidazol</t>
  </si>
  <si>
    <t>Bisolvon</t>
  </si>
  <si>
    <t>Actifed</t>
  </si>
  <si>
    <t>Predmisolona</t>
  </si>
  <si>
    <t>Salbutamol</t>
  </si>
  <si>
    <t>Motilium</t>
  </si>
  <si>
    <t>Omeprazol</t>
  </si>
  <si>
    <t>hidrocloratiazida</t>
  </si>
  <si>
    <t>Captopril</t>
  </si>
  <si>
    <t>Enalapril</t>
  </si>
  <si>
    <t>Buscopam</t>
  </si>
  <si>
    <t>Diclofenac</t>
  </si>
  <si>
    <t>Ibuprofeno</t>
  </si>
  <si>
    <t>complexo B</t>
  </si>
  <si>
    <t>Amifer</t>
  </si>
  <si>
    <t>Amoxaciclina</t>
  </si>
  <si>
    <t>Gino-pevaryl</t>
  </si>
  <si>
    <t>fluconazol</t>
  </si>
  <si>
    <t>DATA</t>
  </si>
  <si>
    <t>PACIENTE</t>
  </si>
  <si>
    <t>MEDICAMENTO</t>
  </si>
  <si>
    <t>UNIDADE</t>
  </si>
  <si>
    <t>DISPONIBILIDADE</t>
  </si>
  <si>
    <t>QTDE CONSUMIDA</t>
  </si>
  <si>
    <t>QTDE RESTANTE</t>
  </si>
  <si>
    <t>DIAS PARA VENCIMENTO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</si>
</sst>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2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12" xfId="0" applyBorder="1"/>
    <xf numFmtId="0" fontId="10" fillId="0" borderId="12" xfId="0" applyFont="1" applyBorder="1"/>
    <xf numFmtId="0" fontId="1" fillId="5" borderId="12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0" fontId="10" fillId="6" borderId="12" xfId="0" applyFont="1" applyFill="1" applyBorder="1" applyAlignment="1">
      <alignment horizontal="center" vertical="center"/>
    </xf>
    <xf numFmtId="0" fontId="10" fillId="6" borderId="12" xfId="0" applyFont="1" applyFill="1" applyBorder="1"/>
    <xf numFmtId="0" fontId="0" fillId="6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10" fillId="0" borderId="0" xfId="0" applyNumberFormat="1" applyFont="1"/>
    <xf numFmtId="14" fontId="10" fillId="0" borderId="12" xfId="0" applyNumberFormat="1" applyFont="1" applyBorder="1"/>
    <xf numFmtId="14" fontId="0" fillId="0" borderId="12" xfId="0" applyNumberFormat="1" applyBorder="1"/>
    <xf numFmtId="14" fontId="0" fillId="0" borderId="0" xfId="0" applyNumberFormat="1"/>
    <xf numFmtId="14" fontId="1" fillId="5" borderId="12" xfId="0" applyNumberFormat="1" applyFont="1" applyFill="1" applyBorder="1" applyAlignment="1">
      <alignment horizontal="center" vertical="center"/>
    </xf>
    <xf numFmtId="0" fontId="0" fillId="0" borderId="12" xfId="0" applyNumberFormat="1" applyBorder="1" applyAlignment="1">
      <alignment horizontal="center"/>
    </xf>
  </cellXfs>
  <cellStyles count="2">
    <cellStyle name="Hiperlink" xfId="1" builtinId="8"/>
    <cellStyle name="Normal" xfId="0" builtinId="0"/>
  </cellStyles>
  <dxfs count="23"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13D4A"/>
        </patternFill>
      </fill>
    </dxf>
    <dxf>
      <fill>
        <patternFill>
          <bgColor theme="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13D4A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13D4A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13D4A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4B4B"/>
        </patternFill>
      </fill>
    </dxf>
    <dxf>
      <fill>
        <patternFill>
          <bgColor theme="9" tint="0.39994506668294322"/>
        </patternFill>
      </fill>
    </dxf>
    <dxf>
      <fill>
        <patternFill>
          <bgColor rgb="FFFF4B4B"/>
        </patternFill>
      </fill>
    </dxf>
    <dxf>
      <fill>
        <patternFill>
          <bgColor rgb="FFFF4B4B"/>
        </patternFill>
      </fill>
    </dxf>
    <dxf>
      <fill>
        <patternFill>
          <bgColor rgb="FFFF4B4B"/>
        </patternFill>
      </fill>
    </dxf>
  </dxfs>
  <tableStyles count="0" defaultTableStyle="TableStyleMedium2" defaultPivotStyle="PivotStyleLight16"/>
  <colors>
    <mruColors>
      <color rgb="FFF13D4A"/>
      <color rgb="FFFF4B4B"/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3'!A1"/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16</xdr:row>
      <xdr:rowOff>126207</xdr:rowOff>
    </xdr:to>
    <xdr:grpSp>
      <xdr:nvGrpSpPr>
        <xdr:cNvPr id="17" name="Agrupar 16">
          <a:extLst>
            <a:ext uri="{FF2B5EF4-FFF2-40B4-BE49-F238E27FC236}">
              <a16:creationId xmlns:a16="http://schemas.microsoft.com/office/drawing/2014/main" id="{3D6E8C60-D146-4707-AEC6-1E4E93A79B4D}"/>
            </a:ext>
          </a:extLst>
        </xdr:cNvPr>
        <xdr:cNvGrpSpPr/>
      </xdr:nvGrpSpPr>
      <xdr:grpSpPr>
        <a:xfrm>
          <a:off x="0" y="1374776"/>
          <a:ext cx="1819275" cy="2294731"/>
          <a:chOff x="0" y="1350170"/>
          <a:chExt cx="1814513" cy="2288381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441B63D-9A2E-4CED-9321-6D9284EABAAB}"/>
              </a:ext>
            </a:extLst>
          </xdr:cNvPr>
          <xdr:cNvSpPr/>
        </xdr:nvSpPr>
        <xdr:spPr>
          <a:xfrm>
            <a:off x="0" y="2538414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Movimentação</a:t>
            </a:r>
          </a:p>
        </xdr:txBody>
      </xdr:sp>
      <xdr:sp macro="" textlink="">
        <xdr:nvSpPr>
          <xdr:cNvPr id="16" name="Retângulo 1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561FE50A-8515-42BE-90D7-95C8705490CD}"/>
              </a:ext>
            </a:extLst>
          </xdr:cNvPr>
          <xdr:cNvSpPr/>
        </xdr:nvSpPr>
        <xdr:spPr>
          <a:xfrm>
            <a:off x="0" y="3152777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Vencimento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342843</xdr:colOff>
      <xdr:row>0</xdr:row>
      <xdr:rowOff>257129</xdr:rowOff>
    </xdr:from>
    <xdr:to>
      <xdr:col>11</xdr:col>
      <xdr:colOff>1470817</xdr:colOff>
      <xdr:row>3</xdr:row>
      <xdr:rowOff>23907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043" y="257129"/>
          <a:ext cx="2385274" cy="4652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234863</xdr:rowOff>
    </xdr:from>
    <xdr:to>
      <xdr:col>2</xdr:col>
      <xdr:colOff>26945</xdr:colOff>
      <xdr:row>15</xdr:row>
      <xdr:rowOff>96326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99AD70FB-406B-43BD-8ACC-A470B7C2B7DC}"/>
            </a:ext>
          </a:extLst>
        </xdr:cNvPr>
        <xdr:cNvGrpSpPr/>
      </xdr:nvGrpSpPr>
      <xdr:grpSpPr>
        <a:xfrm>
          <a:off x="0" y="1187363"/>
          <a:ext cx="1817645" cy="2223663"/>
          <a:chOff x="0" y="1174315"/>
          <a:chExt cx="1814513" cy="2288381"/>
        </a:xfrm>
      </xdr:grpSpPr>
      <xdr:sp macro="" textlink="">
        <xdr:nvSpPr>
          <xdr:cNvPr id="15" name="Retângulo 1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63EFA9B-D545-449A-BBF7-55F81CFE0864}"/>
              </a:ext>
            </a:extLst>
          </xdr:cNvPr>
          <xdr:cNvSpPr/>
        </xdr:nvSpPr>
        <xdr:spPr>
          <a:xfrm>
            <a:off x="0" y="1174315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6" name="Retângulo 1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9261BBBD-D48B-4B12-9223-8871706BBDC8}"/>
              </a:ext>
            </a:extLst>
          </xdr:cNvPr>
          <xdr:cNvSpPr/>
        </xdr:nvSpPr>
        <xdr:spPr>
          <a:xfrm>
            <a:off x="0" y="1812490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Cadastro</a:t>
            </a:r>
          </a:p>
        </xdr:txBody>
      </xdr:sp>
      <xdr:sp macro="" textlink="">
        <xdr:nvSpPr>
          <xdr:cNvPr id="17" name="Retângulo 1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9211EE0-2AD4-483A-BF99-3E7E12DCC306}"/>
              </a:ext>
            </a:extLst>
          </xdr:cNvPr>
          <xdr:cNvSpPr/>
        </xdr:nvSpPr>
        <xdr:spPr>
          <a:xfrm>
            <a:off x="0" y="2362559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Movimentação</a:t>
            </a:r>
          </a:p>
        </xdr:txBody>
      </xdr:sp>
      <xdr:sp macro="" textlink="">
        <xdr:nvSpPr>
          <xdr:cNvPr id="18" name="Retângulo 1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1FF4B3F3-4A98-4698-AFC6-56C3AC23E685}"/>
              </a:ext>
            </a:extLst>
          </xdr:cNvPr>
          <xdr:cNvSpPr/>
        </xdr:nvSpPr>
        <xdr:spPr>
          <a:xfrm>
            <a:off x="0" y="297692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Vencimento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388414</xdr:colOff>
      <xdr:row>0</xdr:row>
      <xdr:rowOff>186905</xdr:rowOff>
    </xdr:from>
    <xdr:to>
      <xdr:col>9</xdr:col>
      <xdr:colOff>1335599</xdr:colOff>
      <xdr:row>2</xdr:row>
      <xdr:rowOff>200213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1814" y="186905"/>
          <a:ext cx="2382285" cy="4578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235324</xdr:rowOff>
    </xdr:from>
    <xdr:to>
      <xdr:col>2</xdr:col>
      <xdr:colOff>32778</xdr:colOff>
      <xdr:row>15</xdr:row>
      <xdr:rowOff>170469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2A7DE0DF-6264-4B9C-B3B9-EB700E52CC87}"/>
            </a:ext>
          </a:extLst>
        </xdr:cNvPr>
        <xdr:cNvGrpSpPr/>
      </xdr:nvGrpSpPr>
      <xdr:grpSpPr>
        <a:xfrm>
          <a:off x="0" y="1187824"/>
          <a:ext cx="1823478" cy="2335445"/>
          <a:chOff x="0" y="1187824"/>
          <a:chExt cx="1823478" cy="2335445"/>
        </a:xfrm>
      </xdr:grpSpPr>
      <xdr:sp macro="" textlink="">
        <xdr:nvSpPr>
          <xdr:cNvPr id="10" name="Retângulo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2E8BF94-1EC4-42D8-81BF-FE4270475CE3}"/>
              </a:ext>
            </a:extLst>
          </xdr:cNvPr>
          <xdr:cNvSpPr/>
        </xdr:nvSpPr>
        <xdr:spPr>
          <a:xfrm>
            <a:off x="0" y="1187824"/>
            <a:ext cx="1823478" cy="59671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1" name="Retângulo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32A0DB-AD62-49D5-BEC0-088538894698}"/>
              </a:ext>
            </a:extLst>
          </xdr:cNvPr>
          <xdr:cNvSpPr/>
        </xdr:nvSpPr>
        <xdr:spPr>
          <a:xfrm>
            <a:off x="0" y="1841687"/>
            <a:ext cx="1823478" cy="49473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C48FA96-00E1-41FC-A2EB-0756736BABFB}"/>
              </a:ext>
            </a:extLst>
          </xdr:cNvPr>
          <xdr:cNvSpPr/>
        </xdr:nvSpPr>
        <xdr:spPr>
          <a:xfrm>
            <a:off x="0" y="2400721"/>
            <a:ext cx="1823478" cy="49922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Movimentação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06232BD-ED5D-455B-A966-1613CF96FF43}"/>
              </a:ext>
            </a:extLst>
          </xdr:cNvPr>
          <xdr:cNvSpPr/>
        </xdr:nvSpPr>
        <xdr:spPr>
          <a:xfrm>
            <a:off x="0" y="3028531"/>
            <a:ext cx="1823478" cy="4947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Vencimento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1435043</xdr:colOff>
      <xdr:row>0</xdr:row>
      <xdr:rowOff>206329</xdr:rowOff>
    </xdr:from>
    <xdr:to>
      <xdr:col>5</xdr:col>
      <xdr:colOff>2029617</xdr:colOff>
      <xdr:row>3</xdr:row>
      <xdr:rowOff>20732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601E3E0-72DA-4471-B370-4578C10E1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3343" y="206329"/>
          <a:ext cx="2385274" cy="5129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187238</xdr:rowOff>
    </xdr:from>
    <xdr:to>
      <xdr:col>2</xdr:col>
      <xdr:colOff>26945</xdr:colOff>
      <xdr:row>15</xdr:row>
      <xdr:rowOff>96326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1C80749-21B6-4CD4-A687-D966E78D9EEA}"/>
            </a:ext>
          </a:extLst>
        </xdr:cNvPr>
        <xdr:cNvGrpSpPr/>
      </xdr:nvGrpSpPr>
      <xdr:grpSpPr>
        <a:xfrm>
          <a:off x="0" y="1139738"/>
          <a:ext cx="1817645" cy="2271288"/>
          <a:chOff x="0" y="1139738"/>
          <a:chExt cx="1817645" cy="2271288"/>
        </a:xfrm>
      </xdr:grpSpPr>
      <xdr:sp macro="" textlink="">
        <xdr:nvSpPr>
          <xdr:cNvPr id="4" name="Retângul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9DD5E0A-83CA-4568-9A4F-94DEBCD131EF}"/>
              </a:ext>
            </a:extLst>
          </xdr:cNvPr>
          <xdr:cNvSpPr/>
        </xdr:nvSpPr>
        <xdr:spPr>
          <a:xfrm>
            <a:off x="0" y="1139738"/>
            <a:ext cx="1817645" cy="57668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5" name="Retângulo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B139D1FB-9B57-4D2E-ABAE-640282C2B0BE}"/>
              </a:ext>
            </a:extLst>
          </xdr:cNvPr>
          <xdr:cNvSpPr/>
        </xdr:nvSpPr>
        <xdr:spPr>
          <a:xfrm>
            <a:off x="0" y="1773146"/>
            <a:ext cx="1817645" cy="4821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49DC2044-3109-42DA-8401-160B47A2E22C}"/>
              </a:ext>
            </a:extLst>
          </xdr:cNvPr>
          <xdr:cNvSpPr/>
        </xdr:nvSpPr>
        <xdr:spPr>
          <a:xfrm>
            <a:off x="0" y="2319106"/>
            <a:ext cx="1817645" cy="4821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Movimentação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A8E9CAF-2654-4918-9F8A-9F7A55F98B68}"/>
              </a:ext>
            </a:extLst>
          </xdr:cNvPr>
          <xdr:cNvSpPr/>
        </xdr:nvSpPr>
        <xdr:spPr>
          <a:xfrm>
            <a:off x="0" y="2928880"/>
            <a:ext cx="1817645" cy="48214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Vencimento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75" zoomScaleNormal="7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8" t="s">
        <v>0</v>
      </c>
      <c r="B1" s="28"/>
    </row>
    <row r="2" spans="1:16" ht="19.5" customHeight="1" x14ac:dyDescent="0.2">
      <c r="A2" s="28"/>
      <c r="B2" s="28"/>
    </row>
    <row r="3" spans="1:16" ht="24.75" customHeight="1" x14ac:dyDescent="0.2">
      <c r="A3" s="28"/>
      <c r="B3" s="28"/>
    </row>
    <row r="4" spans="1:16" ht="19.5" customHeight="1" x14ac:dyDescent="0.2">
      <c r="A4" s="28"/>
      <c r="B4" s="28"/>
      <c r="D4" s="46" t="s">
        <v>11</v>
      </c>
      <c r="E4" s="46"/>
      <c r="F4" s="46"/>
      <c r="G4" s="46"/>
      <c r="H4" s="46"/>
      <c r="I4" s="46"/>
      <c r="J4" s="46"/>
    </row>
    <row r="5" spans="1:16" ht="15" customHeight="1" x14ac:dyDescent="0.2">
      <c r="A5" s="1"/>
      <c r="B5" s="1"/>
      <c r="D5" s="46"/>
      <c r="E5" s="46"/>
      <c r="F5" s="46"/>
      <c r="G5" s="46"/>
      <c r="H5" s="46"/>
      <c r="I5" s="46"/>
      <c r="J5" s="46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2" t="s">
        <v>1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16"/>
      <c r="P7" s="16"/>
    </row>
    <row r="8" spans="1:16" x14ac:dyDescent="0.2">
      <c r="A8" s="1"/>
      <c r="B8" s="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6" ht="15" customHeight="1" x14ac:dyDescent="0.2">
      <c r="A9" s="1"/>
      <c r="B9" s="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4" t="s">
        <v>8</v>
      </c>
      <c r="E11" s="35"/>
      <c r="F11" s="35"/>
      <c r="G11" s="36"/>
      <c r="I11" s="43" t="s">
        <v>3</v>
      </c>
      <c r="K11" s="34" t="s">
        <v>10</v>
      </c>
      <c r="L11" s="35"/>
      <c r="M11" s="35"/>
      <c r="N11" s="36"/>
    </row>
    <row r="12" spans="1:16" x14ac:dyDescent="0.2">
      <c r="A12" s="1"/>
      <c r="B12" s="1"/>
      <c r="D12" s="37"/>
      <c r="E12" s="38"/>
      <c r="F12" s="38"/>
      <c r="G12" s="39"/>
      <c r="I12" s="44"/>
      <c r="K12" s="37"/>
      <c r="L12" s="38"/>
      <c r="M12" s="38"/>
      <c r="N12" s="39"/>
    </row>
    <row r="13" spans="1:16" x14ac:dyDescent="0.2">
      <c r="A13" s="1"/>
      <c r="B13" s="1"/>
      <c r="D13" s="37"/>
      <c r="E13" s="38"/>
      <c r="F13" s="38"/>
      <c r="G13" s="39"/>
      <c r="I13" s="44"/>
      <c r="K13" s="37"/>
      <c r="L13" s="38"/>
      <c r="M13" s="38"/>
      <c r="N13" s="39"/>
    </row>
    <row r="14" spans="1:16" ht="15" customHeight="1" x14ac:dyDescent="0.2">
      <c r="A14" s="1"/>
      <c r="B14" s="1"/>
      <c r="D14" s="40"/>
      <c r="E14" s="41"/>
      <c r="F14" s="41"/>
      <c r="G14" s="42"/>
      <c r="I14" s="45"/>
      <c r="K14" s="40"/>
      <c r="L14" s="41"/>
      <c r="M14" s="41"/>
      <c r="N14" s="42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4" t="s">
        <v>9</v>
      </c>
      <c r="E16" s="35"/>
      <c r="F16" s="35"/>
      <c r="G16" s="36"/>
      <c r="I16" s="43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7"/>
      <c r="E17" s="38"/>
      <c r="F17" s="38"/>
      <c r="G17" s="39"/>
      <c r="I17" s="44"/>
    </row>
    <row r="18" spans="1:14" x14ac:dyDescent="0.2">
      <c r="A18" s="1"/>
      <c r="B18" s="1"/>
      <c r="D18" s="37"/>
      <c r="E18" s="38"/>
      <c r="F18" s="38"/>
      <c r="G18" s="39"/>
      <c r="I18" s="44"/>
      <c r="K18" s="15" t="s">
        <v>7</v>
      </c>
      <c r="L18" s="2"/>
      <c r="M18" s="33" t="s">
        <v>6</v>
      </c>
      <c r="N18" s="33"/>
    </row>
    <row r="19" spans="1:14" x14ac:dyDescent="0.2">
      <c r="A19" s="1"/>
      <c r="B19" s="1"/>
      <c r="D19" s="40"/>
      <c r="E19" s="41"/>
      <c r="F19" s="41"/>
      <c r="G19" s="42"/>
      <c r="I19" s="45"/>
      <c r="M19" s="33"/>
      <c r="N19" s="33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9" t="s">
        <v>2</v>
      </c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1:14" x14ac:dyDescent="0.2">
      <c r="A24" s="1"/>
      <c r="B24" s="1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1"/>
    </row>
    <row r="25" spans="1:14" x14ac:dyDescent="0.2">
      <c r="A25" s="1"/>
      <c r="B25" s="1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1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O253"/>
  <sheetViews>
    <sheetView showGridLines="0" showRowColHeaders="0" zoomScale="75" zoomScaleNormal="7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21.109375" customWidth="1"/>
    <col min="5" max="5" width="16.21875" customWidth="1"/>
    <col min="6" max="6" width="21.21875" style="17" customWidth="1"/>
    <col min="7" max="7" width="13.77734375" style="17" customWidth="1"/>
    <col min="8" max="8" width="10.6640625" style="17" customWidth="1"/>
    <col min="9" max="9" width="22.77734375" style="48" customWidth="1"/>
    <col min="10" max="10" width="14.109375" style="17" customWidth="1"/>
    <col min="11" max="11" width="14.6640625" style="17" customWidth="1"/>
    <col min="12" max="12" width="18.33203125" style="50" customWidth="1"/>
    <col min="13" max="13" width="10.6640625" style="17" customWidth="1"/>
    <col min="14" max="15" width="9.6640625" style="17" customWidth="1"/>
    <col min="16" max="16" width="11" customWidth="1"/>
  </cols>
  <sheetData>
    <row r="1" spans="1:12" ht="25.5" customHeight="1" x14ac:dyDescent="0.2">
      <c r="A1" s="28" t="s">
        <v>0</v>
      </c>
      <c r="B1" s="28"/>
      <c r="C1" s="18"/>
    </row>
    <row r="2" spans="1:12" ht="9" customHeight="1" x14ac:dyDescent="0.2">
      <c r="A2" s="28"/>
      <c r="B2" s="28"/>
      <c r="C2" s="18"/>
    </row>
    <row r="3" spans="1:12" ht="19.5" customHeight="1" x14ac:dyDescent="0.2">
      <c r="A3" s="28"/>
      <c r="B3" s="28"/>
      <c r="C3" s="18"/>
    </row>
    <row r="4" spans="1:12" ht="19.5" customHeight="1" x14ac:dyDescent="0.2">
      <c r="A4" s="28"/>
      <c r="B4" s="28"/>
      <c r="C4" s="18"/>
    </row>
    <row r="5" spans="1:12" ht="20.25" customHeight="1" x14ac:dyDescent="0.2">
      <c r="A5" s="28"/>
      <c r="B5" s="28"/>
      <c r="C5" s="18"/>
      <c r="D5" s="22" t="s">
        <v>12</v>
      </c>
      <c r="E5" s="23" t="s">
        <v>13</v>
      </c>
      <c r="F5" s="23" t="s">
        <v>14</v>
      </c>
      <c r="G5" s="23" t="s">
        <v>15</v>
      </c>
      <c r="H5" s="23" t="s">
        <v>16</v>
      </c>
      <c r="I5" s="23" t="s">
        <v>17</v>
      </c>
      <c r="J5" s="23" t="s">
        <v>18</v>
      </c>
      <c r="K5" s="23" t="s">
        <v>19</v>
      </c>
      <c r="L5" s="54" t="s">
        <v>20</v>
      </c>
    </row>
    <row r="6" spans="1:12" ht="3.75" customHeight="1" x14ac:dyDescent="0.2">
      <c r="A6" s="1"/>
      <c r="B6" s="1"/>
      <c r="F6"/>
      <c r="G6"/>
      <c r="H6"/>
      <c r="I6" s="49"/>
      <c r="J6"/>
      <c r="K6"/>
    </row>
    <row r="7" spans="1:12" ht="18" customHeight="1" x14ac:dyDescent="0.2">
      <c r="A7" s="1"/>
      <c r="B7" s="1"/>
      <c r="C7" s="19">
        <v>1</v>
      </c>
      <c r="D7" s="20" t="s">
        <v>22</v>
      </c>
      <c r="E7" s="20"/>
      <c r="F7" s="20"/>
      <c r="G7" s="20"/>
      <c r="H7" s="20"/>
      <c r="I7" s="47"/>
      <c r="J7" s="24" t="str">
        <f>IF(I7="","",SUMIFS('2'!I:I,'2'!F:F,'1'!D7))</f>
        <v/>
      </c>
      <c r="K7" s="27" t="str">
        <f>IF(I7="","",I7-J7)</f>
        <v/>
      </c>
      <c r="L7" s="51"/>
    </row>
    <row r="8" spans="1:12" ht="18" customHeight="1" x14ac:dyDescent="0.2">
      <c r="A8" s="1"/>
      <c r="B8" s="1"/>
      <c r="C8" s="19">
        <v>2</v>
      </c>
      <c r="D8" s="20" t="s">
        <v>23</v>
      </c>
      <c r="E8" s="20"/>
      <c r="F8" s="20"/>
      <c r="G8" s="20"/>
      <c r="H8" s="20"/>
      <c r="I8" s="47"/>
      <c r="J8" s="24" t="str">
        <f>IF(I8="","",SUMIFS('2'!I:I,'2'!F:F,'1'!D8))</f>
        <v/>
      </c>
      <c r="K8" s="27" t="str">
        <f t="shared" ref="K8:K51" si="0">IF(I8="","",I8-J8)</f>
        <v/>
      </c>
      <c r="L8" s="51"/>
    </row>
    <row r="9" spans="1:12" ht="18" customHeight="1" x14ac:dyDescent="0.2">
      <c r="A9" s="1"/>
      <c r="B9" s="1"/>
      <c r="C9" s="19">
        <v>3</v>
      </c>
      <c r="D9" s="20" t="s">
        <v>24</v>
      </c>
      <c r="E9" s="20"/>
      <c r="F9" s="20"/>
      <c r="G9" s="20"/>
      <c r="H9" s="20"/>
      <c r="I9" s="47"/>
      <c r="J9" s="24" t="str">
        <f>IF(I9="","",SUMIFS('2'!I:I,'2'!F:F,'1'!D9))</f>
        <v/>
      </c>
      <c r="K9" s="27" t="str">
        <f t="shared" si="0"/>
        <v/>
      </c>
      <c r="L9" s="51"/>
    </row>
    <row r="10" spans="1:12" ht="18" customHeight="1" x14ac:dyDescent="0.2">
      <c r="A10" s="1"/>
      <c r="B10" s="1"/>
      <c r="C10" s="19">
        <v>4</v>
      </c>
      <c r="D10" s="20" t="s">
        <v>25</v>
      </c>
      <c r="E10" s="20"/>
      <c r="F10" s="20"/>
      <c r="G10" s="20"/>
      <c r="H10" s="20"/>
      <c r="I10" s="47"/>
      <c r="J10" s="24" t="str">
        <f>IF(I10="","",SUMIFS('2'!I:I,'2'!F:F,'1'!D10))</f>
        <v/>
      </c>
      <c r="K10" s="27" t="str">
        <f t="shared" si="0"/>
        <v/>
      </c>
      <c r="L10" s="51"/>
    </row>
    <row r="11" spans="1:12" ht="18" customHeight="1" x14ac:dyDescent="0.2">
      <c r="A11" s="1"/>
      <c r="B11" s="1"/>
      <c r="C11" s="19">
        <v>5</v>
      </c>
      <c r="D11" s="20" t="s">
        <v>26</v>
      </c>
      <c r="E11" s="20"/>
      <c r="F11" s="20"/>
      <c r="G11" s="20"/>
      <c r="H11" s="20"/>
      <c r="I11" s="47"/>
      <c r="J11" s="24" t="str">
        <f>IF(I11="","",SUMIFS('2'!I:I,'2'!F:F,'1'!D11))</f>
        <v/>
      </c>
      <c r="K11" s="27" t="str">
        <f t="shared" si="0"/>
        <v/>
      </c>
      <c r="L11" s="51"/>
    </row>
    <row r="12" spans="1:12" ht="18" customHeight="1" x14ac:dyDescent="0.2">
      <c r="A12" s="1"/>
      <c r="B12" s="1"/>
      <c r="C12" s="19">
        <v>6</v>
      </c>
      <c r="D12" s="20" t="s">
        <v>27</v>
      </c>
      <c r="E12" s="20"/>
      <c r="F12" s="20"/>
      <c r="G12" s="20"/>
      <c r="H12" s="20"/>
      <c r="I12" s="47"/>
      <c r="J12" s="24" t="str">
        <f>IF(I12="","",SUMIFS('2'!I:I,'2'!F:F,'1'!D12))</f>
        <v/>
      </c>
      <c r="K12" s="27" t="str">
        <f t="shared" si="0"/>
        <v/>
      </c>
      <c r="L12" s="51"/>
    </row>
    <row r="13" spans="1:12" ht="18" customHeight="1" x14ac:dyDescent="0.2">
      <c r="A13" s="1"/>
      <c r="B13" s="1"/>
      <c r="C13" s="19">
        <v>7</v>
      </c>
      <c r="D13" s="20" t="s">
        <v>28</v>
      </c>
      <c r="E13" s="20"/>
      <c r="F13" s="20"/>
      <c r="G13" s="20"/>
      <c r="H13" s="20"/>
      <c r="I13" s="47"/>
      <c r="J13" s="24" t="str">
        <f>IF(I13="","",SUMIFS('2'!I:I,'2'!F:F,'1'!D13))</f>
        <v/>
      </c>
      <c r="K13" s="27" t="str">
        <f t="shared" si="0"/>
        <v/>
      </c>
      <c r="L13" s="51"/>
    </row>
    <row r="14" spans="1:12" ht="18" customHeight="1" x14ac:dyDescent="0.2">
      <c r="A14" s="1"/>
      <c r="B14" s="1"/>
      <c r="C14" s="19">
        <v>8</v>
      </c>
      <c r="D14" s="20" t="s">
        <v>29</v>
      </c>
      <c r="E14" s="20"/>
      <c r="F14" s="20"/>
      <c r="G14" s="20"/>
      <c r="H14" s="20"/>
      <c r="I14" s="47"/>
      <c r="J14" s="24" t="str">
        <f>IF(I14="","",SUMIFS('2'!I:I,'2'!F:F,'1'!D14))</f>
        <v/>
      </c>
      <c r="K14" s="27" t="str">
        <f t="shared" si="0"/>
        <v/>
      </c>
      <c r="L14" s="51"/>
    </row>
    <row r="15" spans="1:12" ht="18" customHeight="1" x14ac:dyDescent="0.2">
      <c r="A15" s="1"/>
      <c r="B15" s="1"/>
      <c r="C15" s="19">
        <v>9</v>
      </c>
      <c r="D15" s="20" t="s">
        <v>30</v>
      </c>
      <c r="E15" s="20"/>
      <c r="F15" s="20"/>
      <c r="G15" s="20"/>
      <c r="H15" s="20"/>
      <c r="I15" s="47"/>
      <c r="J15" s="24" t="str">
        <f>IF(I15="","",SUMIFS('2'!I:I,'2'!F:F,'1'!D15))</f>
        <v/>
      </c>
      <c r="K15" s="27" t="str">
        <f t="shared" si="0"/>
        <v/>
      </c>
      <c r="L15" s="51"/>
    </row>
    <row r="16" spans="1:12" ht="18" customHeight="1" x14ac:dyDescent="0.2">
      <c r="A16" s="1"/>
      <c r="B16" s="1"/>
      <c r="C16" s="19">
        <v>10</v>
      </c>
      <c r="D16" s="20" t="s">
        <v>31</v>
      </c>
      <c r="E16" s="20"/>
      <c r="F16" s="20"/>
      <c r="G16" s="20"/>
      <c r="H16" s="20"/>
      <c r="I16" s="47"/>
      <c r="J16" s="24" t="str">
        <f>IF(I16="","",SUMIFS('2'!I:I,'2'!F:F,'1'!D16))</f>
        <v/>
      </c>
      <c r="K16" s="27" t="str">
        <f t="shared" si="0"/>
        <v/>
      </c>
      <c r="L16" s="51"/>
    </row>
    <row r="17" spans="1:12" ht="18" customHeight="1" x14ac:dyDescent="0.2">
      <c r="A17" s="1"/>
      <c r="B17" s="1"/>
      <c r="C17" s="19">
        <v>11</v>
      </c>
      <c r="D17" s="20" t="s">
        <v>32</v>
      </c>
      <c r="E17" s="20"/>
      <c r="F17" s="20"/>
      <c r="G17" s="20"/>
      <c r="H17" s="20"/>
      <c r="I17" s="47"/>
      <c r="J17" s="24" t="str">
        <f>IF(I17="","",SUMIFS('2'!I:I,'2'!F:F,'1'!D17))</f>
        <v/>
      </c>
      <c r="K17" s="27" t="str">
        <f t="shared" si="0"/>
        <v/>
      </c>
      <c r="L17" s="51"/>
    </row>
    <row r="18" spans="1:12" ht="18" customHeight="1" x14ac:dyDescent="0.2">
      <c r="A18" s="1"/>
      <c r="B18" s="1"/>
      <c r="C18" s="19">
        <v>12</v>
      </c>
      <c r="D18" s="20" t="s">
        <v>33</v>
      </c>
      <c r="E18" s="20"/>
      <c r="F18" s="20"/>
      <c r="G18" s="20"/>
      <c r="H18" s="20"/>
      <c r="I18" s="47"/>
      <c r="J18" s="24" t="str">
        <f>IF(I18="","",SUMIFS('2'!I:I,'2'!F:F,'1'!D18))</f>
        <v/>
      </c>
      <c r="K18" s="27" t="str">
        <f t="shared" si="0"/>
        <v/>
      </c>
      <c r="L18" s="51"/>
    </row>
    <row r="19" spans="1:12" ht="18" customHeight="1" x14ac:dyDescent="0.2">
      <c r="A19" s="1"/>
      <c r="B19" s="1"/>
      <c r="C19" s="19">
        <v>13</v>
      </c>
      <c r="D19" s="20" t="s">
        <v>34</v>
      </c>
      <c r="E19" s="20"/>
      <c r="F19" s="20"/>
      <c r="G19" s="20"/>
      <c r="H19" s="20"/>
      <c r="I19" s="47"/>
      <c r="J19" s="24" t="str">
        <f>IF(I19="","",SUMIFS('2'!I:I,'2'!F:F,'1'!D19))</f>
        <v/>
      </c>
      <c r="K19" s="27" t="str">
        <f t="shared" si="0"/>
        <v/>
      </c>
      <c r="L19" s="51"/>
    </row>
    <row r="20" spans="1:12" ht="18" customHeight="1" x14ac:dyDescent="0.2">
      <c r="A20" s="1"/>
      <c r="B20" s="1"/>
      <c r="C20" s="19">
        <v>14</v>
      </c>
      <c r="D20" s="20" t="s">
        <v>35</v>
      </c>
      <c r="E20" s="20"/>
      <c r="F20" s="20"/>
      <c r="G20" s="20"/>
      <c r="H20" s="20"/>
      <c r="I20" s="47"/>
      <c r="J20" s="24" t="str">
        <f>IF(I20="","",SUMIFS('2'!I:I,'2'!F:F,'1'!D20))</f>
        <v/>
      </c>
      <c r="K20" s="27" t="str">
        <f t="shared" si="0"/>
        <v/>
      </c>
      <c r="L20" s="51"/>
    </row>
    <row r="21" spans="1:12" ht="18" customHeight="1" x14ac:dyDescent="0.2">
      <c r="A21" s="1"/>
      <c r="B21" s="1"/>
      <c r="C21" s="19">
        <v>15</v>
      </c>
      <c r="D21" s="20" t="s">
        <v>36</v>
      </c>
      <c r="E21" s="20"/>
      <c r="F21" s="20"/>
      <c r="G21" s="20"/>
      <c r="H21" s="20"/>
      <c r="I21" s="47"/>
      <c r="J21" s="24" t="str">
        <f>IF(I21="","",SUMIFS('2'!I:I,'2'!F:F,'1'!D21))</f>
        <v/>
      </c>
      <c r="K21" s="27" t="str">
        <f t="shared" si="0"/>
        <v/>
      </c>
      <c r="L21" s="51"/>
    </row>
    <row r="22" spans="1:12" ht="18" customHeight="1" x14ac:dyDescent="0.2">
      <c r="A22" s="1"/>
      <c r="B22" s="1"/>
      <c r="C22" s="19">
        <v>16</v>
      </c>
      <c r="D22" s="20" t="s">
        <v>37</v>
      </c>
      <c r="E22" s="20"/>
      <c r="F22" s="20"/>
      <c r="G22" s="20"/>
      <c r="H22" s="20"/>
      <c r="I22" s="47"/>
      <c r="J22" s="24" t="str">
        <f>IF(I22="","",SUMIFS('2'!I:I,'2'!F:F,'1'!D22))</f>
        <v/>
      </c>
      <c r="K22" s="27" t="str">
        <f t="shared" si="0"/>
        <v/>
      </c>
      <c r="L22" s="51"/>
    </row>
    <row r="23" spans="1:12" ht="18" customHeight="1" x14ac:dyDescent="0.2">
      <c r="A23" s="1"/>
      <c r="B23" s="1"/>
      <c r="C23" s="19">
        <v>17</v>
      </c>
      <c r="D23" s="20" t="s">
        <v>38</v>
      </c>
      <c r="E23" s="20"/>
      <c r="F23" s="20"/>
      <c r="G23" s="20"/>
      <c r="H23" s="20"/>
      <c r="I23" s="47"/>
      <c r="J23" s="24" t="str">
        <f>IF(I23="","",SUMIFS('2'!I:I,'2'!F:F,'1'!D23))</f>
        <v/>
      </c>
      <c r="K23" s="27" t="str">
        <f t="shared" si="0"/>
        <v/>
      </c>
      <c r="L23" s="51"/>
    </row>
    <row r="24" spans="1:12" ht="18" customHeight="1" x14ac:dyDescent="0.2">
      <c r="A24" s="1"/>
      <c r="B24" s="1"/>
      <c r="C24" s="19">
        <v>18</v>
      </c>
      <c r="D24" s="20" t="s">
        <v>39</v>
      </c>
      <c r="E24" s="20"/>
      <c r="F24" s="20"/>
      <c r="G24" s="20"/>
      <c r="H24" s="20"/>
      <c r="I24" s="47"/>
      <c r="J24" s="24" t="str">
        <f>IF(I24="","",SUMIFS('2'!I:I,'2'!F:F,'1'!D24))</f>
        <v/>
      </c>
      <c r="K24" s="27" t="str">
        <f t="shared" si="0"/>
        <v/>
      </c>
      <c r="L24" s="51"/>
    </row>
    <row r="25" spans="1:12" ht="18" customHeight="1" x14ac:dyDescent="0.2">
      <c r="A25" s="1"/>
      <c r="B25" s="1"/>
      <c r="C25" s="19">
        <v>19</v>
      </c>
      <c r="D25" s="20" t="s">
        <v>40</v>
      </c>
      <c r="E25" s="20"/>
      <c r="F25" s="20"/>
      <c r="G25" s="20"/>
      <c r="H25" s="20"/>
      <c r="I25" s="47"/>
      <c r="J25" s="24" t="str">
        <f>IF(I25="","",SUMIFS('2'!I:I,'2'!F:F,'1'!D25))</f>
        <v/>
      </c>
      <c r="K25" s="27" t="str">
        <f t="shared" si="0"/>
        <v/>
      </c>
      <c r="L25" s="51"/>
    </row>
    <row r="26" spans="1:12" ht="18" customHeight="1" x14ac:dyDescent="0.2">
      <c r="A26" s="1"/>
      <c r="B26" s="1"/>
      <c r="C26" s="19">
        <v>20</v>
      </c>
      <c r="D26" s="20" t="s">
        <v>41</v>
      </c>
      <c r="E26" s="20"/>
      <c r="F26" s="20"/>
      <c r="G26" s="20"/>
      <c r="H26" s="20"/>
      <c r="I26" s="47"/>
      <c r="J26" s="24" t="str">
        <f>IF(I26="","",SUMIFS('2'!I:I,'2'!F:F,'1'!D26))</f>
        <v/>
      </c>
      <c r="K26" s="27" t="str">
        <f t="shared" si="0"/>
        <v/>
      </c>
      <c r="L26" s="51"/>
    </row>
    <row r="27" spans="1:12" ht="18" customHeight="1" x14ac:dyDescent="0.2">
      <c r="A27" s="1"/>
      <c r="B27" s="1"/>
      <c r="C27" s="19">
        <v>21</v>
      </c>
      <c r="D27" s="20" t="s">
        <v>42</v>
      </c>
      <c r="E27" s="20"/>
      <c r="F27" s="20"/>
      <c r="G27" s="20"/>
      <c r="H27" s="20"/>
      <c r="I27" s="47"/>
      <c r="J27" s="24" t="str">
        <f>IF(I27="","",SUMIFS('2'!I:I,'2'!F:F,'1'!D27))</f>
        <v/>
      </c>
      <c r="K27" s="27" t="str">
        <f t="shared" si="0"/>
        <v/>
      </c>
      <c r="L27" s="51"/>
    </row>
    <row r="28" spans="1:12" ht="18" customHeight="1" x14ac:dyDescent="0.2">
      <c r="A28" s="1"/>
      <c r="B28" s="1"/>
      <c r="C28" s="19">
        <v>22</v>
      </c>
      <c r="D28" s="20" t="s">
        <v>43</v>
      </c>
      <c r="E28" s="20"/>
      <c r="F28" s="20"/>
      <c r="G28" s="20"/>
      <c r="H28" s="20"/>
      <c r="I28" s="47"/>
      <c r="J28" s="24" t="str">
        <f>IF(I28="","",SUMIFS('2'!I:I,'2'!F:F,'1'!D28))</f>
        <v/>
      </c>
      <c r="K28" s="27" t="str">
        <f t="shared" si="0"/>
        <v/>
      </c>
      <c r="L28" s="51"/>
    </row>
    <row r="29" spans="1:12" ht="18" customHeight="1" x14ac:dyDescent="0.2">
      <c r="A29" s="1"/>
      <c r="B29" s="1"/>
      <c r="C29" s="19">
        <v>23</v>
      </c>
      <c r="D29" s="20" t="s">
        <v>44</v>
      </c>
      <c r="E29" s="20"/>
      <c r="F29" s="20"/>
      <c r="G29" s="20"/>
      <c r="H29" s="20"/>
      <c r="I29" s="47"/>
      <c r="J29" s="24" t="str">
        <f>IF(I29="","",SUMIFS('2'!I:I,'2'!F:F,'1'!D29))</f>
        <v/>
      </c>
      <c r="K29" s="27" t="str">
        <f t="shared" si="0"/>
        <v/>
      </c>
      <c r="L29" s="51"/>
    </row>
    <row r="30" spans="1:12" ht="18" customHeight="1" x14ac:dyDescent="0.2">
      <c r="A30" s="1"/>
      <c r="B30" s="1"/>
      <c r="C30" s="19">
        <v>24</v>
      </c>
      <c r="D30" s="20" t="s">
        <v>28</v>
      </c>
      <c r="E30" s="20"/>
      <c r="F30" s="20"/>
      <c r="G30" s="20"/>
      <c r="H30" s="20"/>
      <c r="I30" s="47"/>
      <c r="J30" s="24" t="str">
        <f>IF(I30="","",SUMIFS('2'!I:I,'2'!F:F,'1'!D30))</f>
        <v/>
      </c>
      <c r="K30" s="27" t="str">
        <f t="shared" si="0"/>
        <v/>
      </c>
      <c r="L30" s="51"/>
    </row>
    <row r="31" spans="1:12" ht="18" customHeight="1" x14ac:dyDescent="0.2">
      <c r="A31" s="1"/>
      <c r="B31" s="1"/>
      <c r="C31" s="19">
        <v>25</v>
      </c>
      <c r="D31" s="20" t="s">
        <v>45</v>
      </c>
      <c r="E31" s="20"/>
      <c r="F31" s="20"/>
      <c r="G31" s="20"/>
      <c r="H31" s="20"/>
      <c r="I31" s="47"/>
      <c r="J31" s="24" t="str">
        <f>IF(I31="","",SUMIFS('2'!I:I,'2'!F:F,'1'!D31))</f>
        <v/>
      </c>
      <c r="K31" s="27" t="str">
        <f t="shared" si="0"/>
        <v/>
      </c>
      <c r="L31" s="51"/>
    </row>
    <row r="32" spans="1:12" ht="18" customHeight="1" x14ac:dyDescent="0.2">
      <c r="A32" s="1"/>
      <c r="B32" s="1"/>
      <c r="D32" s="20"/>
      <c r="E32" s="20"/>
      <c r="F32" s="20"/>
      <c r="G32" s="20"/>
      <c r="H32" s="20"/>
      <c r="I32" s="47"/>
      <c r="J32" s="24" t="str">
        <f>IF(I32="","",SUMIFS('2'!I:I,'2'!F:F,'1'!D32))</f>
        <v/>
      </c>
      <c r="K32" s="27" t="str">
        <f t="shared" si="0"/>
        <v/>
      </c>
      <c r="L32" s="51"/>
    </row>
    <row r="33" spans="1:15" ht="18" customHeight="1" x14ac:dyDescent="0.2">
      <c r="A33" s="1"/>
      <c r="B33" s="1"/>
      <c r="D33" s="20"/>
      <c r="E33" s="20"/>
      <c r="F33" s="20"/>
      <c r="G33" s="20"/>
      <c r="H33" s="20"/>
      <c r="I33" s="47"/>
      <c r="J33" s="24" t="str">
        <f>IF(I33="","",SUMIFS('2'!I:I,'2'!F:F,'1'!D33))</f>
        <v/>
      </c>
      <c r="K33" s="27" t="str">
        <f t="shared" si="0"/>
        <v/>
      </c>
      <c r="L33" s="51"/>
    </row>
    <row r="34" spans="1:15" ht="18" customHeight="1" x14ac:dyDescent="0.2">
      <c r="A34" s="1"/>
      <c r="B34" s="1"/>
      <c r="D34" s="20"/>
      <c r="E34" s="20"/>
      <c r="F34" s="20"/>
      <c r="G34" s="20"/>
      <c r="H34" s="20"/>
      <c r="I34" s="47"/>
      <c r="J34" s="24" t="str">
        <f>IF(I34="","",SUMIFS('2'!I:I,'2'!F:F,'1'!D34))</f>
        <v/>
      </c>
      <c r="K34" s="27" t="str">
        <f t="shared" si="0"/>
        <v/>
      </c>
      <c r="L34" s="51"/>
    </row>
    <row r="35" spans="1:15" ht="18" customHeight="1" x14ac:dyDescent="0.2">
      <c r="A35" s="1"/>
      <c r="B35" s="1"/>
      <c r="D35" s="20"/>
      <c r="E35" s="20"/>
      <c r="F35" s="20"/>
      <c r="G35" s="20"/>
      <c r="H35" s="20"/>
      <c r="I35" s="47"/>
      <c r="J35" s="24" t="str">
        <f>IF(I35="","",SUMIFS('2'!I:I,'2'!F:F,'1'!D35))</f>
        <v/>
      </c>
      <c r="K35" s="27" t="str">
        <f t="shared" si="0"/>
        <v/>
      </c>
      <c r="L35" s="51"/>
      <c r="M35"/>
      <c r="N35"/>
      <c r="O35"/>
    </row>
    <row r="36" spans="1:15" ht="16.5" customHeight="1" x14ac:dyDescent="0.2">
      <c r="A36" s="1"/>
      <c r="B36" s="1"/>
      <c r="D36" s="20"/>
      <c r="E36" s="20"/>
      <c r="F36" s="20"/>
      <c r="G36" s="20"/>
      <c r="H36" s="20"/>
      <c r="I36" s="47"/>
      <c r="J36" s="24" t="str">
        <f>IF(I36="","",SUMIFS('2'!I:I,'2'!F:F,'1'!D36))</f>
        <v/>
      </c>
      <c r="K36" s="27" t="str">
        <f t="shared" si="0"/>
        <v/>
      </c>
      <c r="L36" s="51"/>
      <c r="M36"/>
      <c r="N36"/>
      <c r="O36"/>
    </row>
    <row r="37" spans="1:15" ht="16.5" customHeight="1" x14ac:dyDescent="0.2">
      <c r="A37" s="1"/>
      <c r="B37" s="1"/>
      <c r="D37" s="20"/>
      <c r="E37" s="20"/>
      <c r="F37" s="20"/>
      <c r="G37" s="20"/>
      <c r="H37" s="20"/>
      <c r="I37" s="47"/>
      <c r="J37" s="24" t="str">
        <f>IF(I37="","",SUMIFS('2'!I:I,'2'!F:F,'1'!D37))</f>
        <v/>
      </c>
      <c r="K37" s="27" t="str">
        <f t="shared" si="0"/>
        <v/>
      </c>
      <c r="L37" s="51"/>
      <c r="M37"/>
      <c r="N37"/>
      <c r="O37"/>
    </row>
    <row r="38" spans="1:15" ht="16.5" customHeight="1" x14ac:dyDescent="0.2">
      <c r="A38" s="1"/>
      <c r="B38" s="1"/>
      <c r="D38" s="20"/>
      <c r="E38" s="20"/>
      <c r="F38" s="20"/>
      <c r="G38" s="20"/>
      <c r="H38" s="20"/>
      <c r="I38" s="47"/>
      <c r="J38" s="24" t="str">
        <f>IF(I38="","",SUMIFS('2'!I:I,'2'!F:F,'1'!D38))</f>
        <v/>
      </c>
      <c r="K38" s="27" t="str">
        <f t="shared" si="0"/>
        <v/>
      </c>
      <c r="L38" s="51"/>
      <c r="M38"/>
      <c r="N38"/>
      <c r="O38"/>
    </row>
    <row r="39" spans="1:15" ht="16.5" customHeight="1" x14ac:dyDescent="0.2">
      <c r="A39" s="1"/>
      <c r="B39" s="1"/>
      <c r="D39" s="20"/>
      <c r="E39" s="20"/>
      <c r="F39" s="20"/>
      <c r="G39" s="20"/>
      <c r="H39" s="20"/>
      <c r="I39" s="47"/>
      <c r="J39" s="24" t="str">
        <f>IF(I39="","",SUMIFS('2'!I:I,'2'!F:F,'1'!D39))</f>
        <v/>
      </c>
      <c r="K39" s="27" t="str">
        <f t="shared" si="0"/>
        <v/>
      </c>
      <c r="L39" s="51"/>
      <c r="M39"/>
      <c r="N39"/>
      <c r="O39"/>
    </row>
    <row r="40" spans="1:15" ht="16.5" customHeight="1" x14ac:dyDescent="0.2">
      <c r="A40" s="1"/>
      <c r="B40" s="1"/>
      <c r="D40" s="20"/>
      <c r="E40" s="20"/>
      <c r="F40" s="20"/>
      <c r="G40" s="20"/>
      <c r="H40" s="20"/>
      <c r="I40" s="47"/>
      <c r="J40" s="24" t="str">
        <f>IF(I40="","",SUMIFS('2'!I:I,'2'!F:F,'1'!D40))</f>
        <v/>
      </c>
      <c r="K40" s="27" t="str">
        <f t="shared" si="0"/>
        <v/>
      </c>
      <c r="L40" s="51"/>
      <c r="M40"/>
      <c r="N40"/>
      <c r="O40"/>
    </row>
    <row r="41" spans="1:15" ht="16.5" customHeight="1" x14ac:dyDescent="0.2">
      <c r="A41" s="1"/>
      <c r="B41" s="1"/>
      <c r="D41" s="20"/>
      <c r="E41" s="20"/>
      <c r="F41" s="20"/>
      <c r="G41" s="20"/>
      <c r="H41" s="20"/>
      <c r="I41" s="47"/>
      <c r="J41" s="24" t="str">
        <f>IF(I41="","",SUMIFS('2'!I:I,'2'!F:F,'1'!D41))</f>
        <v/>
      </c>
      <c r="K41" s="27" t="str">
        <f t="shared" si="0"/>
        <v/>
      </c>
      <c r="L41" s="51"/>
      <c r="M41"/>
      <c r="N41"/>
      <c r="O41"/>
    </row>
    <row r="42" spans="1:15" ht="16.5" customHeight="1" x14ac:dyDescent="0.2">
      <c r="A42" s="1"/>
      <c r="B42" s="1"/>
      <c r="D42" s="20"/>
      <c r="E42" s="20"/>
      <c r="F42" s="20"/>
      <c r="G42" s="20"/>
      <c r="H42" s="20"/>
      <c r="I42" s="47"/>
      <c r="J42" s="24" t="str">
        <f>IF(I42="","",SUMIFS('2'!I:I,'2'!F:F,'1'!D42))</f>
        <v/>
      </c>
      <c r="K42" s="27" t="str">
        <f t="shared" si="0"/>
        <v/>
      </c>
      <c r="L42" s="51"/>
      <c r="M42"/>
      <c r="N42"/>
      <c r="O42"/>
    </row>
    <row r="43" spans="1:15" ht="16.5" customHeight="1" x14ac:dyDescent="0.2">
      <c r="A43" s="1"/>
      <c r="B43" s="1"/>
      <c r="D43" s="20"/>
      <c r="E43" s="20"/>
      <c r="F43" s="20"/>
      <c r="G43" s="20"/>
      <c r="H43" s="20"/>
      <c r="I43" s="47"/>
      <c r="J43" s="24" t="str">
        <f>IF(I43="","",SUMIFS('2'!I:I,'2'!F:F,'1'!D43))</f>
        <v/>
      </c>
      <c r="K43" s="27" t="str">
        <f t="shared" si="0"/>
        <v/>
      </c>
      <c r="L43" s="51"/>
      <c r="M43"/>
      <c r="N43"/>
      <c r="O43"/>
    </row>
    <row r="44" spans="1:15" ht="16.5" customHeight="1" x14ac:dyDescent="0.2">
      <c r="A44" s="1"/>
      <c r="B44" s="1"/>
      <c r="D44" s="20"/>
      <c r="E44" s="20"/>
      <c r="F44" s="20"/>
      <c r="G44" s="20"/>
      <c r="H44" s="20"/>
      <c r="I44" s="47"/>
      <c r="J44" s="24" t="str">
        <f>IF(I44="","",SUMIFS('2'!I:I,'2'!F:F,'1'!D44))</f>
        <v/>
      </c>
      <c r="K44" s="27" t="str">
        <f t="shared" si="0"/>
        <v/>
      </c>
      <c r="L44" s="51"/>
      <c r="M44"/>
      <c r="N44"/>
      <c r="O44"/>
    </row>
    <row r="45" spans="1:15" ht="16.5" customHeight="1" x14ac:dyDescent="0.2">
      <c r="A45" s="1"/>
      <c r="B45" s="1"/>
      <c r="D45" s="20"/>
      <c r="E45" s="20"/>
      <c r="F45" s="20"/>
      <c r="G45" s="20"/>
      <c r="H45" s="20"/>
      <c r="I45" s="47"/>
      <c r="J45" s="24" t="str">
        <f>IF(I45="","",SUMIFS('2'!I:I,'2'!F:F,'1'!D45))</f>
        <v/>
      </c>
      <c r="K45" s="27" t="str">
        <f t="shared" si="0"/>
        <v/>
      </c>
      <c r="L45" s="51"/>
      <c r="M45"/>
      <c r="N45"/>
      <c r="O45"/>
    </row>
    <row r="46" spans="1:15" ht="16.5" customHeight="1" x14ac:dyDescent="0.2">
      <c r="A46" s="1"/>
      <c r="B46" s="1"/>
      <c r="D46" s="20"/>
      <c r="E46" s="20"/>
      <c r="F46" s="20"/>
      <c r="G46" s="20"/>
      <c r="H46" s="20"/>
      <c r="I46" s="47"/>
      <c r="J46" s="24" t="str">
        <f>IF(I46="","",SUMIFS('2'!I:I,'2'!F:F,'1'!D46))</f>
        <v/>
      </c>
      <c r="K46" s="27" t="str">
        <f t="shared" si="0"/>
        <v/>
      </c>
      <c r="L46" s="51"/>
      <c r="M46"/>
      <c r="N46"/>
      <c r="O46"/>
    </row>
    <row r="47" spans="1:15" ht="16.5" customHeight="1" x14ac:dyDescent="0.2">
      <c r="A47" s="1"/>
      <c r="B47" s="1"/>
      <c r="D47" s="20"/>
      <c r="E47" s="20"/>
      <c r="F47" s="20"/>
      <c r="G47" s="20"/>
      <c r="H47" s="20"/>
      <c r="I47" s="47"/>
      <c r="J47" s="24" t="str">
        <f>IF(I47="","",SUMIFS('2'!I:I,'2'!F:F,'1'!D47))</f>
        <v/>
      </c>
      <c r="K47" s="27" t="str">
        <f t="shared" si="0"/>
        <v/>
      </c>
      <c r="L47" s="52"/>
      <c r="M47"/>
      <c r="N47"/>
      <c r="O47"/>
    </row>
    <row r="48" spans="1:15" ht="16.5" customHeight="1" x14ac:dyDescent="0.2">
      <c r="A48" s="1"/>
      <c r="B48" s="1"/>
      <c r="D48" s="20"/>
      <c r="E48" s="20"/>
      <c r="F48" s="20"/>
      <c r="G48" s="20"/>
      <c r="H48" s="20"/>
      <c r="I48" s="47"/>
      <c r="J48" s="24" t="str">
        <f>IF(I48="","",SUMIFS('2'!I:I,'2'!F:F,'1'!D48))</f>
        <v/>
      </c>
      <c r="K48" s="27" t="str">
        <f t="shared" si="0"/>
        <v/>
      </c>
      <c r="L48" s="52"/>
      <c r="M48"/>
      <c r="N48"/>
      <c r="O48"/>
    </row>
    <row r="49" spans="1:15" ht="16.5" customHeight="1" x14ac:dyDescent="0.2">
      <c r="A49" s="1"/>
      <c r="B49" s="1"/>
      <c r="D49" s="20"/>
      <c r="E49" s="20"/>
      <c r="F49" s="20"/>
      <c r="G49" s="20"/>
      <c r="H49" s="20"/>
      <c r="I49" s="47"/>
      <c r="J49" s="24" t="str">
        <f>IF(I49="","",SUMIFS('2'!I:I,'2'!F:F,'1'!D49))</f>
        <v/>
      </c>
      <c r="K49" s="27" t="str">
        <f t="shared" si="0"/>
        <v/>
      </c>
      <c r="L49" s="52"/>
      <c r="M49"/>
      <c r="N49"/>
      <c r="O49"/>
    </row>
    <row r="50" spans="1:15" ht="16.5" customHeight="1" x14ac:dyDescent="0.2">
      <c r="A50" s="1"/>
      <c r="B50" s="1"/>
      <c r="D50" s="20"/>
      <c r="E50" s="20"/>
      <c r="F50" s="20"/>
      <c r="G50" s="20"/>
      <c r="H50" s="20"/>
      <c r="I50" s="47"/>
      <c r="J50" s="24" t="str">
        <f>IF(I50="","",SUMIFS('2'!I:I,'2'!F:F,'1'!D50))</f>
        <v/>
      </c>
      <c r="K50" s="27" t="str">
        <f t="shared" si="0"/>
        <v/>
      </c>
      <c r="L50" s="52"/>
      <c r="M50"/>
      <c r="N50"/>
      <c r="O50"/>
    </row>
    <row r="51" spans="1:15" ht="16.5" customHeight="1" x14ac:dyDescent="0.2">
      <c r="A51" s="1"/>
      <c r="B51" s="1"/>
      <c r="D51" s="20"/>
      <c r="E51" s="20"/>
      <c r="F51" s="20"/>
      <c r="G51" s="20"/>
      <c r="H51" s="20"/>
      <c r="I51" s="47"/>
      <c r="J51" s="24" t="str">
        <f>IF(I51="","",SUMIFS('2'!I:I,'2'!F:F,'1'!D51))</f>
        <v/>
      </c>
      <c r="K51" s="27" t="str">
        <f t="shared" si="0"/>
        <v/>
      </c>
      <c r="L51" s="52"/>
      <c r="M51"/>
      <c r="N51"/>
      <c r="O51"/>
    </row>
    <row r="52" spans="1:15" ht="16.5" customHeight="1" x14ac:dyDescent="0.2">
      <c r="A52" s="1"/>
      <c r="B52" s="1"/>
      <c r="F52"/>
      <c r="G52"/>
      <c r="H52"/>
      <c r="I52" s="49"/>
      <c r="J52"/>
      <c r="K52"/>
      <c r="L52" s="53"/>
      <c r="M52"/>
      <c r="N52"/>
      <c r="O52"/>
    </row>
    <row r="53" spans="1:15" ht="16.5" customHeight="1" x14ac:dyDescent="0.2">
      <c r="A53" s="1"/>
      <c r="B53" s="1"/>
      <c r="F53"/>
      <c r="G53"/>
      <c r="H53"/>
      <c r="I53" s="49"/>
      <c r="J53"/>
      <c r="K53"/>
      <c r="L53" s="53"/>
      <c r="M53"/>
      <c r="N53"/>
      <c r="O53"/>
    </row>
    <row r="54" spans="1:15" ht="16.5" customHeight="1" x14ac:dyDescent="0.2">
      <c r="A54" s="1"/>
      <c r="B54" s="1"/>
      <c r="F54"/>
      <c r="G54"/>
      <c r="H54"/>
      <c r="I54" s="49"/>
      <c r="J54"/>
      <c r="K54"/>
      <c r="L54" s="53"/>
      <c r="M54"/>
      <c r="N54"/>
      <c r="O54"/>
    </row>
    <row r="55" spans="1:15" ht="16.5" customHeight="1" x14ac:dyDescent="0.2">
      <c r="A55" s="1"/>
      <c r="B55" s="1"/>
      <c r="F55"/>
      <c r="G55"/>
      <c r="H55"/>
      <c r="I55" s="49"/>
      <c r="J55"/>
      <c r="K55"/>
      <c r="L55" s="53"/>
      <c r="M55"/>
      <c r="N55"/>
      <c r="O55"/>
    </row>
    <row r="56" spans="1:15" ht="16.5" customHeight="1" x14ac:dyDescent="0.2">
      <c r="A56" s="1"/>
      <c r="B56" s="1"/>
      <c r="F56"/>
      <c r="G56"/>
      <c r="H56"/>
      <c r="I56" s="49"/>
      <c r="J56"/>
      <c r="K56"/>
      <c r="L56" s="53"/>
      <c r="M56"/>
      <c r="N56"/>
      <c r="O56"/>
    </row>
    <row r="57" spans="1:15" ht="16.5" customHeight="1" x14ac:dyDescent="0.2">
      <c r="A57" s="1"/>
      <c r="B57" s="1"/>
      <c r="F57"/>
      <c r="G57"/>
      <c r="H57"/>
      <c r="I57" s="49"/>
      <c r="J57"/>
      <c r="K57"/>
      <c r="L57" s="53"/>
      <c r="M57"/>
      <c r="N57"/>
      <c r="O57"/>
    </row>
    <row r="58" spans="1:15" ht="16.5" customHeight="1" x14ac:dyDescent="0.2">
      <c r="A58" s="1"/>
      <c r="B58" s="1"/>
      <c r="F58"/>
      <c r="G58"/>
      <c r="H58"/>
      <c r="I58" s="49"/>
      <c r="J58"/>
      <c r="K58"/>
      <c r="L58" s="53"/>
      <c r="M58"/>
      <c r="N58"/>
      <c r="O58"/>
    </row>
    <row r="59" spans="1:15" ht="16.5" customHeight="1" x14ac:dyDescent="0.2">
      <c r="A59" s="1"/>
      <c r="B59" s="1"/>
      <c r="F59"/>
      <c r="G59"/>
      <c r="H59"/>
      <c r="I59" s="49"/>
      <c r="J59"/>
      <c r="K59"/>
      <c r="L59" s="53"/>
      <c r="M59"/>
      <c r="N59"/>
      <c r="O59"/>
    </row>
    <row r="60" spans="1:15" ht="16.5" customHeight="1" x14ac:dyDescent="0.2">
      <c r="A60" s="1"/>
      <c r="B60" s="1"/>
      <c r="F60"/>
      <c r="G60"/>
      <c r="H60"/>
      <c r="I60" s="49"/>
      <c r="J60"/>
      <c r="K60"/>
      <c r="L60" s="53"/>
      <c r="M60"/>
      <c r="N60"/>
      <c r="O60"/>
    </row>
    <row r="61" spans="1:15" ht="16.5" customHeight="1" x14ac:dyDescent="0.2">
      <c r="A61" s="1"/>
      <c r="B61" s="1"/>
      <c r="F61"/>
      <c r="G61"/>
      <c r="H61"/>
      <c r="I61" s="49"/>
      <c r="J61"/>
      <c r="K61"/>
      <c r="L61" s="53"/>
      <c r="M61"/>
      <c r="N61"/>
      <c r="O61"/>
    </row>
    <row r="62" spans="1:15" ht="16.5" customHeight="1" x14ac:dyDescent="0.2">
      <c r="A62" s="1"/>
      <c r="B62" s="1"/>
      <c r="F62"/>
      <c r="G62"/>
      <c r="H62"/>
      <c r="I62" s="49"/>
      <c r="J62"/>
      <c r="K62"/>
      <c r="L62" s="53"/>
      <c r="M62"/>
      <c r="N62"/>
      <c r="O62"/>
    </row>
    <row r="63" spans="1:15" ht="16.5" customHeight="1" x14ac:dyDescent="0.2">
      <c r="A63" s="1"/>
      <c r="B63" s="1"/>
      <c r="F63"/>
      <c r="G63"/>
      <c r="H63"/>
      <c r="I63" s="49"/>
      <c r="J63"/>
      <c r="K63"/>
      <c r="L63" s="53"/>
      <c r="M63"/>
      <c r="N63"/>
      <c r="O63"/>
    </row>
    <row r="64" spans="1:15" ht="16.5" customHeight="1" x14ac:dyDescent="0.2">
      <c r="A64" s="1"/>
      <c r="B64" s="1"/>
      <c r="F64"/>
      <c r="G64"/>
      <c r="H64"/>
      <c r="I64" s="49"/>
      <c r="J64"/>
      <c r="K64"/>
      <c r="L64" s="53"/>
      <c r="M64"/>
      <c r="N64"/>
      <c r="O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Q253"/>
  <sheetViews>
    <sheetView showGridLines="0" showRowColHeaders="0" zoomScale="75" zoomScaleNormal="7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7.21875" customWidth="1"/>
    <col min="5" max="5" width="30" customWidth="1"/>
    <col min="6" max="6" width="20.109375" style="17" customWidth="1"/>
    <col min="7" max="7" width="12.77734375" style="17" customWidth="1"/>
    <col min="8" max="8" width="17" style="17" customWidth="1"/>
    <col min="9" max="9" width="16.77734375" style="17" customWidth="1"/>
    <col min="10" max="10" width="16.33203125" style="17" customWidth="1"/>
    <col min="11" max="11" width="12.77734375" style="17" customWidth="1"/>
    <col min="12" max="12" width="11.88671875" style="17" customWidth="1"/>
    <col min="13" max="13" width="11.44140625" style="17" customWidth="1"/>
    <col min="14" max="15" width="10.6640625" style="17" customWidth="1"/>
    <col min="16" max="17" width="9.6640625" style="17" customWidth="1"/>
    <col min="18" max="18" width="11" customWidth="1"/>
  </cols>
  <sheetData>
    <row r="1" spans="1:10" ht="25.5" customHeight="1" x14ac:dyDescent="0.2">
      <c r="A1" s="28" t="s">
        <v>0</v>
      </c>
      <c r="B1" s="28"/>
      <c r="C1" s="18"/>
    </row>
    <row r="2" spans="1:10" ht="9" customHeight="1" x14ac:dyDescent="0.2">
      <c r="A2" s="28"/>
      <c r="B2" s="28"/>
      <c r="C2" s="18"/>
    </row>
    <row r="3" spans="1:10" ht="19.5" customHeight="1" x14ac:dyDescent="0.2">
      <c r="A3" s="28"/>
      <c r="B3" s="28"/>
      <c r="C3" s="18"/>
    </row>
    <row r="4" spans="1:10" ht="19.5" customHeight="1" x14ac:dyDescent="0.2">
      <c r="A4" s="28"/>
      <c r="B4" s="28"/>
      <c r="C4" s="18"/>
    </row>
    <row r="5" spans="1:10" ht="20.25" customHeight="1" x14ac:dyDescent="0.2">
      <c r="A5" s="28"/>
      <c r="B5" s="28"/>
      <c r="C5" s="18"/>
      <c r="D5" s="22" t="s">
        <v>46</v>
      </c>
      <c r="E5" s="22" t="s">
        <v>47</v>
      </c>
      <c r="F5" s="23" t="s">
        <v>48</v>
      </c>
      <c r="G5" s="23" t="s">
        <v>49</v>
      </c>
      <c r="H5" s="23" t="s">
        <v>50</v>
      </c>
      <c r="I5" s="23" t="s">
        <v>51</v>
      </c>
      <c r="J5" s="23" t="s">
        <v>52</v>
      </c>
    </row>
    <row r="6" spans="1:10" ht="4.5" customHeight="1" x14ac:dyDescent="0.2">
      <c r="A6" s="1"/>
      <c r="B6" s="1"/>
    </row>
    <row r="7" spans="1:10" ht="19.5" customHeight="1" x14ac:dyDescent="0.2">
      <c r="A7" s="1"/>
      <c r="B7" s="1"/>
      <c r="D7" s="20"/>
      <c r="E7" s="20"/>
      <c r="F7" s="21"/>
      <c r="G7" s="25" t="str">
        <f ca="1">IFERROR(VLOOKUP(F7,OFFSET('1'!$D$5,1,0,COUNTA('1'!D7:D51),9),5,0),"")</f>
        <v/>
      </c>
      <c r="H7" s="25" t="str">
        <f ca="1">IFERROR(VLOOKUP(F7,OFFSET('1'!$D$5,1,0,COUNTA('1'!D7:D51),9),6,0),"")</f>
        <v/>
      </c>
      <c r="I7" s="21"/>
      <c r="J7" s="26" t="str">
        <f>IFERROR(VLOOKUP(F7,'1'!D:J,8,0),"")</f>
        <v/>
      </c>
    </row>
    <row r="8" spans="1:10" ht="18" customHeight="1" x14ac:dyDescent="0.2">
      <c r="A8" s="1"/>
      <c r="B8" s="1"/>
      <c r="D8" s="20"/>
      <c r="E8" s="20"/>
      <c r="F8" s="21"/>
      <c r="G8" s="25" t="str">
        <f ca="1">IFERROR(VLOOKUP(F8,OFFSET('1'!$D$5,1,0,COUNTA('1'!D8:D52),9),5,0),"")</f>
        <v/>
      </c>
      <c r="H8" s="25" t="str">
        <f ca="1">IFERROR(VLOOKUP(F8,OFFSET('1'!$D$5,1,0,COUNTA('1'!D8:D52),9),6,0),"")</f>
        <v/>
      </c>
      <c r="I8" s="21"/>
      <c r="J8" s="26" t="str">
        <f>IFERROR(VLOOKUP(F8,'1'!D:J,8,0),"")</f>
        <v/>
      </c>
    </row>
    <row r="9" spans="1:10" ht="18" customHeight="1" x14ac:dyDescent="0.2">
      <c r="A9" s="1"/>
      <c r="B9" s="1"/>
      <c r="D9" s="20"/>
      <c r="E9" s="20"/>
      <c r="F9" s="21"/>
      <c r="G9" s="25" t="str">
        <f ca="1">IFERROR(VLOOKUP(F9,OFFSET('1'!$D$5,1,0,COUNTA('1'!D9:D53),9),5,0),"")</f>
        <v/>
      </c>
      <c r="H9" s="25" t="str">
        <f ca="1">IFERROR(VLOOKUP(F9,OFFSET('1'!$D$5,1,0,COUNTA('1'!D9:D53),9),6,0),"")</f>
        <v/>
      </c>
      <c r="I9" s="21"/>
      <c r="J9" s="26" t="str">
        <f>IFERROR(VLOOKUP(F9,'1'!D:J,8,0),"")</f>
        <v/>
      </c>
    </row>
    <row r="10" spans="1:10" ht="18" customHeight="1" x14ac:dyDescent="0.2">
      <c r="A10" s="1"/>
      <c r="B10" s="1"/>
      <c r="D10" s="20"/>
      <c r="E10" s="20"/>
      <c r="F10" s="21"/>
      <c r="G10" s="25" t="str">
        <f ca="1">IFERROR(VLOOKUP(F10,OFFSET('1'!$D$5,1,0,COUNTA('1'!D10:D54),9),5,0),"")</f>
        <v/>
      </c>
      <c r="H10" s="25" t="str">
        <f ca="1">IFERROR(VLOOKUP(F10,OFFSET('1'!$D$5,1,0,COUNTA('1'!D10:D54),9),6,0),"")</f>
        <v/>
      </c>
      <c r="I10" s="21"/>
      <c r="J10" s="26" t="str">
        <f>IFERROR(VLOOKUP(F10,'1'!D:J,8,0),"")</f>
        <v/>
      </c>
    </row>
    <row r="11" spans="1:10" ht="18" customHeight="1" x14ac:dyDescent="0.2">
      <c r="A11" s="1"/>
      <c r="B11" s="1"/>
      <c r="D11" s="20"/>
      <c r="E11" s="20"/>
      <c r="F11" s="21"/>
      <c r="G11" s="25" t="str">
        <f ca="1">IFERROR(VLOOKUP(F11,OFFSET('1'!$D$5,1,0,COUNTA('1'!D11:D55),9),5,0),"")</f>
        <v/>
      </c>
      <c r="H11" s="25" t="str">
        <f ca="1">IFERROR(VLOOKUP(F11,OFFSET('1'!$D$5,1,0,COUNTA('1'!D11:D55),9),6,0),"")</f>
        <v/>
      </c>
      <c r="I11" s="21"/>
      <c r="J11" s="26" t="str">
        <f>IFERROR(VLOOKUP(F11,'1'!D:J,8,0),"")</f>
        <v/>
      </c>
    </row>
    <row r="12" spans="1:10" ht="18" customHeight="1" x14ac:dyDescent="0.2">
      <c r="A12" s="1"/>
      <c r="B12" s="1"/>
      <c r="D12" s="20"/>
      <c r="E12" s="20"/>
      <c r="F12" s="21"/>
      <c r="G12" s="25" t="str">
        <f ca="1">IFERROR(VLOOKUP(F12,OFFSET('1'!$D$5,1,0,COUNTA('1'!D12:D56),9),5,0),"")</f>
        <v/>
      </c>
      <c r="H12" s="25" t="str">
        <f ca="1">IFERROR(VLOOKUP(F12,OFFSET('1'!$D$5,1,0,COUNTA('1'!D12:D56),9),6,0),"")</f>
        <v/>
      </c>
      <c r="I12" s="21"/>
      <c r="J12" s="26" t="str">
        <f>IFERROR(VLOOKUP(F12,'1'!D:J,8,0),"")</f>
        <v/>
      </c>
    </row>
    <row r="13" spans="1:10" ht="18" customHeight="1" x14ac:dyDescent="0.2">
      <c r="A13" s="1"/>
      <c r="B13" s="1"/>
      <c r="D13" s="20"/>
      <c r="E13" s="20"/>
      <c r="F13" s="21"/>
      <c r="G13" s="25" t="str">
        <f ca="1">IFERROR(VLOOKUP(F13,OFFSET('1'!$D$5,1,0,COUNTA('1'!D13:D57),9),5,0),"")</f>
        <v/>
      </c>
      <c r="H13" s="25" t="str">
        <f ca="1">IFERROR(VLOOKUP(F13,OFFSET('1'!$D$5,1,0,COUNTA('1'!D13:D57),9),6,0),"")</f>
        <v/>
      </c>
      <c r="I13" s="21"/>
      <c r="J13" s="26" t="str">
        <f>IFERROR(VLOOKUP(F13,'1'!D:J,8,0),"")</f>
        <v/>
      </c>
    </row>
    <row r="14" spans="1:10" ht="18" customHeight="1" x14ac:dyDescent="0.2">
      <c r="A14" s="1"/>
      <c r="B14" s="1"/>
      <c r="D14" s="20"/>
      <c r="E14" s="20"/>
      <c r="F14" s="21"/>
      <c r="G14" s="25" t="str">
        <f ca="1">IFERROR(VLOOKUP(F14,OFFSET('1'!$D$5,1,0,COUNTA('1'!D14:D58),9),5,0),"")</f>
        <v/>
      </c>
      <c r="H14" s="25" t="str">
        <f ca="1">IFERROR(VLOOKUP(F14,OFFSET('1'!$D$5,1,0,COUNTA('1'!D14:D58),9),6,0),"")</f>
        <v/>
      </c>
      <c r="I14" s="21"/>
      <c r="J14" s="26" t="str">
        <f>IFERROR(VLOOKUP(F14,'1'!D:J,8,0),"")</f>
        <v/>
      </c>
    </row>
    <row r="15" spans="1:10" ht="18" customHeight="1" x14ac:dyDescent="0.2">
      <c r="A15" s="1"/>
      <c r="B15" s="1"/>
      <c r="D15" s="20"/>
      <c r="E15" s="20"/>
      <c r="F15" s="21"/>
      <c r="G15" s="25" t="str">
        <f ca="1">IFERROR(VLOOKUP(F15,OFFSET('1'!$D$5,1,0,COUNTA('1'!D15:D59),9),5,0),"")</f>
        <v/>
      </c>
      <c r="H15" s="25" t="str">
        <f ca="1">IFERROR(VLOOKUP(F15,OFFSET('1'!$D$5,1,0,COUNTA('1'!D15:D59),9),6,0),"")</f>
        <v/>
      </c>
      <c r="I15" s="21"/>
      <c r="J15" s="26" t="str">
        <f>IFERROR(VLOOKUP(F15,'1'!D:J,8,0),"")</f>
        <v/>
      </c>
    </row>
    <row r="16" spans="1:10" ht="18" customHeight="1" x14ac:dyDescent="0.2">
      <c r="A16" s="1"/>
      <c r="B16" s="1"/>
      <c r="D16" s="20"/>
      <c r="E16" s="20"/>
      <c r="F16" s="21"/>
      <c r="G16" s="25" t="str">
        <f ca="1">IFERROR(VLOOKUP(F16,OFFSET('1'!$D$5,1,0,COUNTA('1'!D16:D60),9),5,0),"")</f>
        <v/>
      </c>
      <c r="H16" s="25" t="str">
        <f ca="1">IFERROR(VLOOKUP(F16,OFFSET('1'!$D$5,1,0,COUNTA('1'!D16:D60),9),6,0),"")</f>
        <v/>
      </c>
      <c r="I16" s="21"/>
      <c r="J16" s="26" t="str">
        <f>IFERROR(VLOOKUP(F16,'1'!D:J,8,0),"")</f>
        <v/>
      </c>
    </row>
    <row r="17" spans="1:10" ht="18" customHeight="1" x14ac:dyDescent="0.2">
      <c r="A17" s="1"/>
      <c r="B17" s="1"/>
      <c r="D17" s="20"/>
      <c r="E17" s="20"/>
      <c r="F17" s="21"/>
      <c r="G17" s="25" t="str">
        <f ca="1">IFERROR(VLOOKUP(F17,OFFSET('1'!$D$5,1,0,COUNTA('1'!D17:D61),9),5,0),"")</f>
        <v/>
      </c>
      <c r="H17" s="25" t="str">
        <f ca="1">IFERROR(VLOOKUP(F17,OFFSET('1'!$D$5,1,0,COUNTA('1'!D17:D61),9),6,0),"")</f>
        <v/>
      </c>
      <c r="I17" s="21"/>
      <c r="J17" s="26" t="str">
        <f>IFERROR(VLOOKUP(F17,'1'!D:J,8,0),"")</f>
        <v/>
      </c>
    </row>
    <row r="18" spans="1:10" ht="18" customHeight="1" x14ac:dyDescent="0.2">
      <c r="A18" s="1"/>
      <c r="B18" s="1"/>
      <c r="D18" s="20"/>
      <c r="E18" s="20"/>
      <c r="F18" s="21"/>
      <c r="G18" s="25" t="str">
        <f ca="1">IFERROR(VLOOKUP(F18,OFFSET('1'!$D$5,1,0,COUNTA('1'!D18:D62),9),5,0),"")</f>
        <v/>
      </c>
      <c r="H18" s="25" t="str">
        <f ca="1">IFERROR(VLOOKUP(F18,OFFSET('1'!$D$5,1,0,COUNTA('1'!D18:D62),9),6,0),"")</f>
        <v/>
      </c>
      <c r="I18" s="21"/>
      <c r="J18" s="26" t="str">
        <f>IFERROR(VLOOKUP(F18,'1'!D:J,8,0),"")</f>
        <v/>
      </c>
    </row>
    <row r="19" spans="1:10" ht="18" customHeight="1" x14ac:dyDescent="0.2">
      <c r="A19" s="1"/>
      <c r="B19" s="1"/>
      <c r="D19" s="20"/>
      <c r="E19" s="20"/>
      <c r="F19" s="21"/>
      <c r="G19" s="25" t="str">
        <f ca="1">IFERROR(VLOOKUP(F19,OFFSET('1'!$D$5,1,0,COUNTA('1'!D19:D63),9),5,0),"")</f>
        <v/>
      </c>
      <c r="H19" s="25" t="str">
        <f ca="1">IFERROR(VLOOKUP(F19,OFFSET('1'!$D$5,1,0,COUNTA('1'!D19:D63),9),6,0),"")</f>
        <v/>
      </c>
      <c r="I19" s="21"/>
      <c r="J19" s="26" t="str">
        <f>IFERROR(VLOOKUP(F19,'1'!D:J,8,0),"")</f>
        <v/>
      </c>
    </row>
    <row r="20" spans="1:10" ht="18" customHeight="1" x14ac:dyDescent="0.2">
      <c r="A20" s="1"/>
      <c r="B20" s="1"/>
      <c r="D20" s="20"/>
      <c r="E20" s="20"/>
      <c r="F20" s="21"/>
      <c r="G20" s="25" t="str">
        <f ca="1">IFERROR(VLOOKUP(F20,OFFSET('1'!$D$5,1,0,COUNTA('1'!D20:D64),9),5,0),"")</f>
        <v/>
      </c>
      <c r="H20" s="25" t="str">
        <f ca="1">IFERROR(VLOOKUP(F20,OFFSET('1'!$D$5,1,0,COUNTA('1'!D20:D64),9),6,0),"")</f>
        <v/>
      </c>
      <c r="I20" s="21"/>
      <c r="J20" s="26" t="str">
        <f>IFERROR(VLOOKUP(F20,'1'!D:J,8,0),"")</f>
        <v/>
      </c>
    </row>
    <row r="21" spans="1:10" ht="18" customHeight="1" x14ac:dyDescent="0.2">
      <c r="A21" s="1"/>
      <c r="B21" s="1"/>
      <c r="D21" s="20"/>
      <c r="E21" s="20"/>
      <c r="F21" s="21"/>
      <c r="G21" s="25" t="str">
        <f ca="1">IFERROR(VLOOKUP(F21,OFFSET('1'!$D$5,1,0,COUNTA('1'!D21:D65),9),5,0),"")</f>
        <v/>
      </c>
      <c r="H21" s="25" t="str">
        <f ca="1">IFERROR(VLOOKUP(F21,OFFSET('1'!$D$5,1,0,COUNTA('1'!D21:D65),9),6,0),"")</f>
        <v/>
      </c>
      <c r="I21" s="21"/>
      <c r="J21" s="26" t="str">
        <f>IFERROR(VLOOKUP(F21,'1'!D:J,8,0),"")</f>
        <v/>
      </c>
    </row>
    <row r="22" spans="1:10" ht="18" customHeight="1" x14ac:dyDescent="0.2">
      <c r="A22" s="1"/>
      <c r="B22" s="1"/>
      <c r="D22" s="20"/>
      <c r="E22" s="20"/>
      <c r="F22" s="21"/>
      <c r="G22" s="25" t="str">
        <f ca="1">IFERROR(VLOOKUP(F22,OFFSET('1'!$D$5,1,0,COUNTA('1'!D22:D66),9),5,0),"")</f>
        <v/>
      </c>
      <c r="H22" s="25" t="str">
        <f ca="1">IFERROR(VLOOKUP(F22,OFFSET('1'!$D$5,1,0,COUNTA('1'!D22:D66),9),6,0),"")</f>
        <v/>
      </c>
      <c r="I22" s="21"/>
      <c r="J22" s="26" t="str">
        <f>IFERROR(VLOOKUP(F22,'1'!D:J,8,0),"")</f>
        <v/>
      </c>
    </row>
    <row r="23" spans="1:10" ht="18" customHeight="1" x14ac:dyDescent="0.2">
      <c r="A23" s="1"/>
      <c r="B23" s="1"/>
      <c r="D23" s="20"/>
      <c r="E23" s="20"/>
      <c r="F23" s="21"/>
      <c r="G23" s="25" t="str">
        <f ca="1">IFERROR(VLOOKUP(F23,OFFSET('1'!$D$5,1,0,COUNTA('1'!D23:D67),9),5,0),"")</f>
        <v/>
      </c>
      <c r="H23" s="25" t="str">
        <f ca="1">IFERROR(VLOOKUP(F23,OFFSET('1'!$D$5,1,0,COUNTA('1'!D23:D67),9),6,0),"")</f>
        <v/>
      </c>
      <c r="I23" s="21"/>
      <c r="J23" s="26" t="str">
        <f>IFERROR(VLOOKUP(F23,'1'!D:J,8,0),"")</f>
        <v/>
      </c>
    </row>
    <row r="24" spans="1:10" ht="18" customHeight="1" x14ac:dyDescent="0.2">
      <c r="A24" s="1"/>
      <c r="B24" s="1"/>
      <c r="D24" s="20"/>
      <c r="E24" s="20"/>
      <c r="F24" s="21"/>
      <c r="G24" s="25" t="str">
        <f ca="1">IFERROR(VLOOKUP(F24,OFFSET('1'!$D$5,1,0,COUNTA('1'!D24:D68),9),5,0),"")</f>
        <v/>
      </c>
      <c r="H24" s="25" t="str">
        <f ca="1">IFERROR(VLOOKUP(F24,OFFSET('1'!$D$5,1,0,COUNTA('1'!D24:D68),9),6,0),"")</f>
        <v/>
      </c>
      <c r="I24" s="21"/>
      <c r="J24" s="26" t="str">
        <f>IFERROR(VLOOKUP(F24,'1'!D:J,8,0),"")</f>
        <v/>
      </c>
    </row>
    <row r="25" spans="1:10" ht="18" customHeight="1" x14ac:dyDescent="0.2">
      <c r="A25" s="1"/>
      <c r="B25" s="1"/>
      <c r="D25" s="20"/>
      <c r="E25" s="20"/>
      <c r="F25" s="21"/>
      <c r="G25" s="25" t="str">
        <f ca="1">IFERROR(VLOOKUP(F25,OFFSET('1'!$D$5,1,0,COUNTA('1'!D25:D69),9),5,0),"")</f>
        <v/>
      </c>
      <c r="H25" s="25" t="str">
        <f ca="1">IFERROR(VLOOKUP(F25,OFFSET('1'!$D$5,1,0,COUNTA('1'!D25:D69),9),6,0),"")</f>
        <v/>
      </c>
      <c r="I25" s="21"/>
      <c r="J25" s="26" t="str">
        <f>IFERROR(VLOOKUP(F25,'1'!D:J,8,0),"")</f>
        <v/>
      </c>
    </row>
    <row r="26" spans="1:10" ht="18" customHeight="1" x14ac:dyDescent="0.2">
      <c r="A26" s="1"/>
      <c r="B26" s="1"/>
      <c r="D26" s="20"/>
      <c r="E26" s="20"/>
      <c r="F26" s="21"/>
      <c r="G26" s="25" t="str">
        <f ca="1">IFERROR(VLOOKUP(F26,OFFSET('1'!$D$5,1,0,COUNTA('1'!D26:D70),9),5,0),"")</f>
        <v/>
      </c>
      <c r="H26" s="25" t="str">
        <f ca="1">IFERROR(VLOOKUP(F26,OFFSET('1'!$D$5,1,0,COUNTA('1'!D26:D70),9),6,0),"")</f>
        <v/>
      </c>
      <c r="I26" s="21"/>
      <c r="J26" s="26" t="str">
        <f>IFERROR(VLOOKUP(F26,'1'!D:J,8,0),"")</f>
        <v/>
      </c>
    </row>
    <row r="27" spans="1:10" ht="18" customHeight="1" x14ac:dyDescent="0.2">
      <c r="A27" s="1"/>
      <c r="B27" s="1"/>
      <c r="D27" s="20"/>
      <c r="E27" s="20"/>
      <c r="F27" s="21"/>
      <c r="G27" s="25" t="str">
        <f ca="1">IFERROR(VLOOKUP(F27,OFFSET('1'!$D$5,1,0,COUNTA('1'!D27:D71),9),5,0),"")</f>
        <v/>
      </c>
      <c r="H27" s="25" t="str">
        <f ca="1">IFERROR(VLOOKUP(F27,OFFSET('1'!$D$5,1,0,COUNTA('1'!D27:D71),9),6,0),"")</f>
        <v/>
      </c>
      <c r="I27" s="21"/>
      <c r="J27" s="26" t="str">
        <f>IFERROR(VLOOKUP(F27,'1'!D:J,8,0),"")</f>
        <v/>
      </c>
    </row>
    <row r="28" spans="1:10" ht="18" customHeight="1" x14ac:dyDescent="0.2">
      <c r="A28" s="1"/>
      <c r="B28" s="1"/>
      <c r="D28" s="20"/>
      <c r="E28" s="20"/>
      <c r="F28" s="21"/>
      <c r="G28" s="25" t="str">
        <f ca="1">IFERROR(VLOOKUP(F28,OFFSET('1'!$D$5,1,0,COUNTA('1'!D28:D72),9),5,0),"")</f>
        <v/>
      </c>
      <c r="H28" s="25" t="str">
        <f ca="1">IFERROR(VLOOKUP(F28,OFFSET('1'!$D$5,1,0,COUNTA('1'!D28:D72),9),6,0),"")</f>
        <v/>
      </c>
      <c r="I28" s="21"/>
      <c r="J28" s="26" t="str">
        <f>IFERROR(VLOOKUP(F28,'1'!D:J,8,0),"")</f>
        <v/>
      </c>
    </row>
    <row r="29" spans="1:10" ht="18" customHeight="1" x14ac:dyDescent="0.2">
      <c r="A29" s="1"/>
      <c r="B29" s="1"/>
      <c r="D29" s="20"/>
      <c r="E29" s="20"/>
      <c r="F29" s="21"/>
      <c r="G29" s="25" t="str">
        <f ca="1">IFERROR(VLOOKUP(F29,OFFSET('1'!$D$5,1,0,COUNTA('1'!D29:D73),9),5,0),"")</f>
        <v/>
      </c>
      <c r="H29" s="25" t="str">
        <f ca="1">IFERROR(VLOOKUP(F29,OFFSET('1'!$D$5,1,0,COUNTA('1'!D29:D73),9),6,0),"")</f>
        <v/>
      </c>
      <c r="I29" s="21"/>
      <c r="J29" s="26" t="str">
        <f>IFERROR(VLOOKUP(F29,'1'!D:J,8,0),"")</f>
        <v/>
      </c>
    </row>
    <row r="30" spans="1:10" ht="15.75" customHeight="1" x14ac:dyDescent="0.2">
      <c r="A30" s="1"/>
      <c r="B30" s="1"/>
      <c r="D30" s="20"/>
      <c r="E30" s="20"/>
      <c r="F30" s="21"/>
      <c r="G30" s="25" t="str">
        <f ca="1">IFERROR(VLOOKUP(F30,OFFSET('1'!$D$5,1,0,COUNTA('1'!D30:D74),9),5,0),"")</f>
        <v/>
      </c>
      <c r="H30" s="25" t="str">
        <f ca="1">IFERROR(VLOOKUP(F30,OFFSET('1'!$D$5,1,0,COUNTA('1'!D30:D74),9),6,0),"")</f>
        <v/>
      </c>
      <c r="I30" s="21"/>
      <c r="J30" s="26" t="str">
        <f>IFERROR(VLOOKUP(F30,'1'!D:J,8,0),"")</f>
        <v/>
      </c>
    </row>
    <row r="31" spans="1:10" ht="15.75" customHeight="1" x14ac:dyDescent="0.2">
      <c r="A31" s="1"/>
      <c r="B31" s="1"/>
      <c r="D31" s="20"/>
      <c r="E31" s="20"/>
      <c r="F31" s="21"/>
      <c r="G31" s="25" t="str">
        <f ca="1">IFERROR(VLOOKUP(F31,OFFSET('1'!$D$5,1,0,COUNTA('1'!D31:D75),9),5,0),"")</f>
        <v/>
      </c>
      <c r="H31" s="25" t="str">
        <f ca="1">IFERROR(VLOOKUP(F31,OFFSET('1'!$D$5,1,0,COUNTA('1'!D31:D75),9),6,0),"")</f>
        <v/>
      </c>
      <c r="I31" s="21"/>
      <c r="J31" s="26" t="str">
        <f>IFERROR(VLOOKUP(F31,'1'!D:J,8,0),"")</f>
        <v/>
      </c>
    </row>
    <row r="32" spans="1:10" ht="15.75" customHeight="1" x14ac:dyDescent="0.2">
      <c r="A32" s="1"/>
      <c r="B32" s="1"/>
      <c r="D32" s="20"/>
      <c r="E32" s="20"/>
      <c r="F32" s="21"/>
      <c r="G32" s="25" t="str">
        <f ca="1">IFERROR(VLOOKUP(F32,OFFSET('1'!$D$5,1,0,COUNTA('1'!D32:D76),9),5,0),"")</f>
        <v/>
      </c>
      <c r="H32" s="25" t="str">
        <f ca="1">IFERROR(VLOOKUP(F32,OFFSET('1'!$D$5,1,0,COUNTA('1'!D32:D76),9),6,0),"")</f>
        <v/>
      </c>
      <c r="I32" s="21"/>
      <c r="J32" s="26" t="str">
        <f>IFERROR(VLOOKUP(F32,'1'!D:J,8,0),"")</f>
        <v/>
      </c>
    </row>
    <row r="33" spans="1:17" ht="15.75" customHeight="1" x14ac:dyDescent="0.2">
      <c r="A33" s="1"/>
      <c r="B33" s="1"/>
    </row>
    <row r="34" spans="1:17" ht="15.75" customHeight="1" x14ac:dyDescent="0.2">
      <c r="A34" s="1"/>
      <c r="B34" s="1"/>
    </row>
    <row r="35" spans="1:17" ht="15.75" customHeight="1" x14ac:dyDescent="0.2">
      <c r="A35" s="1"/>
      <c r="B35" s="1"/>
      <c r="O35"/>
      <c r="P35"/>
      <c r="Q35"/>
    </row>
    <row r="36" spans="1:17" ht="15.75" customHeight="1" x14ac:dyDescent="0.2">
      <c r="A36" s="1"/>
      <c r="B36" s="1"/>
      <c r="O36"/>
      <c r="P36"/>
      <c r="Q36"/>
    </row>
    <row r="37" spans="1:17" ht="15.75" customHeight="1" x14ac:dyDescent="0.2">
      <c r="A37" s="1"/>
      <c r="B37" s="1"/>
      <c r="O37"/>
      <c r="P37"/>
      <c r="Q37"/>
    </row>
    <row r="38" spans="1:17" ht="15.75" customHeight="1" x14ac:dyDescent="0.2">
      <c r="A38" s="1"/>
      <c r="B38" s="1"/>
      <c r="O38"/>
      <c r="P38"/>
      <c r="Q38"/>
    </row>
    <row r="39" spans="1:17" ht="15.75" customHeight="1" x14ac:dyDescent="0.2">
      <c r="A39" s="1"/>
      <c r="B39" s="1"/>
      <c r="O39"/>
      <c r="P39"/>
      <c r="Q39"/>
    </row>
    <row r="40" spans="1:17" ht="15.75" customHeight="1" x14ac:dyDescent="0.2">
      <c r="A40" s="1"/>
      <c r="B40" s="1"/>
      <c r="O40"/>
      <c r="P40"/>
      <c r="Q40"/>
    </row>
    <row r="41" spans="1:17" ht="15.75" customHeight="1" x14ac:dyDescent="0.2">
      <c r="A41" s="1"/>
      <c r="B41" s="1"/>
      <c r="O41"/>
      <c r="P41"/>
      <c r="Q41"/>
    </row>
    <row r="42" spans="1:17" ht="15.75" customHeight="1" x14ac:dyDescent="0.2">
      <c r="A42" s="1"/>
      <c r="B42" s="1"/>
      <c r="O42"/>
      <c r="P42"/>
      <c r="Q42"/>
    </row>
    <row r="43" spans="1:17" ht="15.75" customHeight="1" x14ac:dyDescent="0.2">
      <c r="A43" s="1"/>
      <c r="B43" s="1"/>
      <c r="O43"/>
      <c r="P43"/>
      <c r="Q43"/>
    </row>
    <row r="44" spans="1:17" ht="15.75" customHeight="1" x14ac:dyDescent="0.2">
      <c r="A44" s="1"/>
      <c r="B44" s="1"/>
      <c r="O44"/>
      <c r="P44"/>
      <c r="Q44"/>
    </row>
    <row r="45" spans="1:17" ht="15.75" customHeight="1" x14ac:dyDescent="0.2">
      <c r="A45" s="1"/>
      <c r="B45" s="1"/>
      <c r="O45"/>
      <c r="P45"/>
      <c r="Q45"/>
    </row>
    <row r="46" spans="1:17" ht="15.75" customHeight="1" x14ac:dyDescent="0.2">
      <c r="A46" s="1"/>
      <c r="B46" s="1"/>
      <c r="O46"/>
      <c r="P46"/>
      <c r="Q46"/>
    </row>
    <row r="47" spans="1:17" ht="15.75" customHeight="1" x14ac:dyDescent="0.2">
      <c r="A47" s="1"/>
      <c r="B47" s="1"/>
      <c r="O47"/>
      <c r="P47"/>
      <c r="Q47"/>
    </row>
    <row r="48" spans="1:17" ht="15.75" customHeight="1" x14ac:dyDescent="0.2">
      <c r="A48" s="1"/>
      <c r="B48" s="1"/>
      <c r="O48"/>
      <c r="P48"/>
      <c r="Q48"/>
    </row>
    <row r="49" spans="1:17" ht="15.75" customHeight="1" x14ac:dyDescent="0.2">
      <c r="A49" s="1"/>
      <c r="B49" s="1"/>
      <c r="O49"/>
      <c r="P49"/>
      <c r="Q49"/>
    </row>
    <row r="50" spans="1:17" ht="15.75" customHeight="1" x14ac:dyDescent="0.2">
      <c r="A50" s="1"/>
      <c r="B50" s="1"/>
      <c r="O50"/>
      <c r="P50"/>
      <c r="Q50"/>
    </row>
    <row r="51" spans="1:17" ht="15.75" customHeight="1" x14ac:dyDescent="0.2">
      <c r="A51" s="1"/>
      <c r="B51" s="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CBE7F-541D-4616-9CE2-4F4084A1081B}">
          <x14:formula1>
            <xm:f>'1'!$D$7:$D$51</xm:f>
          </x14:formula1>
          <xm:sqref>F7:F32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AE93-0360-4652-9F16-78214E1A0328}">
  <dimension ref="A1:I253"/>
  <sheetViews>
    <sheetView showGridLines="0" showRowColHeaders="0" zoomScale="75" zoomScaleNormal="7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21.109375" customWidth="1"/>
    <col min="5" max="5" width="20.88671875" style="49" customWidth="1"/>
    <col min="6" max="6" width="24.33203125" style="48" customWidth="1"/>
    <col min="7" max="7" width="10.6640625" style="17" customWidth="1"/>
    <col min="8" max="9" width="9.6640625" style="17" customWidth="1"/>
    <col min="10" max="10" width="11" customWidth="1"/>
  </cols>
  <sheetData>
    <row r="1" spans="1:6" ht="25.5" customHeight="1" x14ac:dyDescent="0.2">
      <c r="A1" s="28" t="s">
        <v>0</v>
      </c>
      <c r="B1" s="28"/>
      <c r="C1" s="18"/>
    </row>
    <row r="2" spans="1:6" ht="9" customHeight="1" x14ac:dyDescent="0.2">
      <c r="A2" s="28"/>
      <c r="B2" s="28"/>
      <c r="C2" s="18"/>
    </row>
    <row r="3" spans="1:6" ht="19.5" customHeight="1" x14ac:dyDescent="0.2">
      <c r="A3" s="28"/>
      <c r="B3" s="28"/>
      <c r="C3" s="18"/>
    </row>
    <row r="4" spans="1:6" ht="19.5" customHeight="1" x14ac:dyDescent="0.2">
      <c r="A4" s="28"/>
      <c r="B4" s="28"/>
      <c r="C4" s="18"/>
    </row>
    <row r="5" spans="1:6" ht="20.25" customHeight="1" x14ac:dyDescent="0.2">
      <c r="A5" s="28"/>
      <c r="B5" s="28"/>
      <c r="C5" s="18"/>
      <c r="D5" s="22" t="s">
        <v>12</v>
      </c>
      <c r="E5" s="23" t="s">
        <v>21</v>
      </c>
      <c r="F5" s="23" t="s">
        <v>53</v>
      </c>
    </row>
    <row r="6" spans="1:6" ht="3.75" customHeight="1" x14ac:dyDescent="0.2">
      <c r="A6" s="1"/>
      <c r="B6" s="1"/>
      <c r="F6" s="49"/>
    </row>
    <row r="7" spans="1:6" ht="18" customHeight="1" x14ac:dyDescent="0.2">
      <c r="A7" s="1"/>
      <c r="B7" s="1"/>
      <c r="C7" s="19">
        <v>1</v>
      </c>
      <c r="D7" s="20" t="str">
        <f>IFERROR(VLOOKUP(C7,'1'!C7:D51,2,0),"")</f>
        <v>Paracetamol</v>
      </c>
      <c r="E7" s="47" t="str">
        <f ca="1">IF(F7&lt;&gt;"",IF(F7&gt;0,IF(F7&gt;15,"Longe do Vencimento","Prestes a vencer"),"Vencido"),"")</f>
        <v/>
      </c>
      <c r="F7" s="55" t="str">
        <f ca="1">IF('1'!L7&lt;&gt;"",'1'!L7-TODAY(),"")</f>
        <v/>
      </c>
    </row>
    <row r="8" spans="1:6" ht="18" customHeight="1" x14ac:dyDescent="0.2">
      <c r="A8" s="1"/>
      <c r="B8" s="1"/>
      <c r="C8" s="19">
        <v>2</v>
      </c>
      <c r="D8" s="20" t="str">
        <f>IFERROR(VLOOKUP(C8,'1'!C8:D52,2,0),"")</f>
        <v>Coartem</v>
      </c>
      <c r="E8" s="47" t="str">
        <f t="shared" ref="E8:E51" ca="1" si="0">IF(F8&lt;&gt;"",IF(F8&gt;0,IF(F8&gt;15,"Longe do Vencimento","Prestes a vencer"),"Vencido"),"")</f>
        <v/>
      </c>
      <c r="F8" s="55" t="str">
        <f ca="1">IF('1'!L8&lt;&gt;"",'1'!L8-TODAY(),"")</f>
        <v/>
      </c>
    </row>
    <row r="9" spans="1:6" ht="18" customHeight="1" x14ac:dyDescent="0.2">
      <c r="A9" s="1"/>
      <c r="B9" s="1"/>
      <c r="C9" s="19">
        <v>3</v>
      </c>
      <c r="D9" s="20" t="str">
        <f>IFERROR(VLOOKUP(C9,'1'!C9:D53,2,0),"")</f>
        <v>Artmether</v>
      </c>
      <c r="E9" s="47" t="str">
        <f t="shared" ca="1" si="0"/>
        <v/>
      </c>
      <c r="F9" s="55" t="str">
        <f ca="1">IF('1'!L9&lt;&gt;"",'1'!L9-TODAY(),"")</f>
        <v/>
      </c>
    </row>
    <row r="10" spans="1:6" ht="18" customHeight="1" x14ac:dyDescent="0.2">
      <c r="A10" s="1"/>
      <c r="B10" s="1"/>
      <c r="C10" s="19">
        <v>4</v>
      </c>
      <c r="D10" s="20" t="str">
        <f>IFERROR(VLOOKUP(C10,'1'!C10:D54,2,0),"")</f>
        <v>ampicilina</v>
      </c>
      <c r="E10" s="47" t="str">
        <f t="shared" ca="1" si="0"/>
        <v/>
      </c>
      <c r="F10" s="55" t="str">
        <f ca="1">IF('1'!L10&lt;&gt;"",'1'!L10-TODAY(),"")</f>
        <v/>
      </c>
    </row>
    <row r="11" spans="1:6" ht="18" customHeight="1" x14ac:dyDescent="0.2">
      <c r="A11" s="1"/>
      <c r="B11" s="1"/>
      <c r="C11" s="19">
        <v>5</v>
      </c>
      <c r="D11" s="20" t="str">
        <f>IFERROR(VLOOKUP(C11,'1'!C11:D55,2,0),"")</f>
        <v>Ciprofloxacina</v>
      </c>
      <c r="E11" s="47" t="str">
        <f t="shared" ca="1" si="0"/>
        <v/>
      </c>
      <c r="F11" s="55" t="str">
        <f ca="1">IF('1'!L11&lt;&gt;"",'1'!L11-TODAY(),"")</f>
        <v/>
      </c>
    </row>
    <row r="12" spans="1:6" ht="18" customHeight="1" x14ac:dyDescent="0.2">
      <c r="A12" s="1"/>
      <c r="B12" s="1"/>
      <c r="C12" s="19">
        <v>6</v>
      </c>
      <c r="D12" s="20" t="str">
        <f>IFERROR(VLOOKUP(C12,'1'!C12:D56,2,0),"")</f>
        <v>Clavamox</v>
      </c>
      <c r="E12" s="47" t="str">
        <f t="shared" ca="1" si="0"/>
        <v/>
      </c>
      <c r="F12" s="55" t="str">
        <f ca="1">IF('1'!L12&lt;&gt;"",'1'!L12-TODAY(),"")</f>
        <v/>
      </c>
    </row>
    <row r="13" spans="1:6" ht="18" customHeight="1" x14ac:dyDescent="0.2">
      <c r="A13" s="1"/>
      <c r="B13" s="1"/>
      <c r="C13" s="19">
        <v>7</v>
      </c>
      <c r="D13" s="20" t="str">
        <f>IFERROR(VLOOKUP(C13,'1'!C13:D57,2,0),"")</f>
        <v>Metronidazol</v>
      </c>
      <c r="E13" s="47" t="str">
        <f t="shared" ca="1" si="0"/>
        <v/>
      </c>
      <c r="F13" s="55" t="str">
        <f ca="1">IF('1'!L13&lt;&gt;"",'1'!L13-TODAY(),"")</f>
        <v/>
      </c>
    </row>
    <row r="14" spans="1:6" ht="18" customHeight="1" x14ac:dyDescent="0.2">
      <c r="A14" s="1"/>
      <c r="B14" s="1"/>
      <c r="C14" s="19">
        <v>8</v>
      </c>
      <c r="D14" s="20" t="str">
        <f>IFERROR(VLOOKUP(C14,'1'!C14:D58,2,0),"")</f>
        <v>Bisolvon</v>
      </c>
      <c r="E14" s="47" t="str">
        <f t="shared" ca="1" si="0"/>
        <v/>
      </c>
      <c r="F14" s="55" t="str">
        <f ca="1">IF('1'!L14&lt;&gt;"",'1'!L14-TODAY(),"")</f>
        <v/>
      </c>
    </row>
    <row r="15" spans="1:6" ht="18" customHeight="1" x14ac:dyDescent="0.2">
      <c r="A15" s="1"/>
      <c r="B15" s="1"/>
      <c r="C15" s="19">
        <v>9</v>
      </c>
      <c r="D15" s="20" t="str">
        <f>IFERROR(VLOOKUP(C15,'1'!C15:D59,2,0),"")</f>
        <v>Actifed</v>
      </c>
      <c r="E15" s="47" t="str">
        <f t="shared" ca="1" si="0"/>
        <v/>
      </c>
      <c r="F15" s="55" t="str">
        <f ca="1">IF('1'!L15&lt;&gt;"",'1'!L15-TODAY(),"")</f>
        <v/>
      </c>
    </row>
    <row r="16" spans="1:6" ht="18" customHeight="1" x14ac:dyDescent="0.2">
      <c r="A16" s="1"/>
      <c r="B16" s="1"/>
      <c r="C16" s="19">
        <v>10</v>
      </c>
      <c r="D16" s="20" t="str">
        <f>IFERROR(VLOOKUP(C16,'1'!C16:D60,2,0),"")</f>
        <v>Predmisolona</v>
      </c>
      <c r="E16" s="47" t="str">
        <f t="shared" ca="1" si="0"/>
        <v/>
      </c>
      <c r="F16" s="55" t="str">
        <f ca="1">IF('1'!L16&lt;&gt;"",'1'!L16-TODAY(),"")</f>
        <v/>
      </c>
    </row>
    <row r="17" spans="1:6" ht="18" customHeight="1" x14ac:dyDescent="0.2">
      <c r="A17" s="1"/>
      <c r="B17" s="1"/>
      <c r="C17" s="19">
        <v>11</v>
      </c>
      <c r="D17" s="20" t="str">
        <f>IFERROR(VLOOKUP(C17,'1'!C17:D61,2,0),"")</f>
        <v>Salbutamol</v>
      </c>
      <c r="E17" s="47" t="str">
        <f t="shared" ca="1" si="0"/>
        <v/>
      </c>
      <c r="F17" s="55" t="str">
        <f ca="1">IF('1'!L17&lt;&gt;"",'1'!L17-TODAY(),"")</f>
        <v/>
      </c>
    </row>
    <row r="18" spans="1:6" ht="18" customHeight="1" x14ac:dyDescent="0.2">
      <c r="A18" s="1"/>
      <c r="B18" s="1"/>
      <c r="C18" s="19">
        <v>12</v>
      </c>
      <c r="D18" s="20" t="str">
        <f>IFERROR(VLOOKUP(C18,'1'!C18:D62,2,0),"")</f>
        <v>Motilium</v>
      </c>
      <c r="E18" s="47" t="str">
        <f t="shared" ca="1" si="0"/>
        <v/>
      </c>
      <c r="F18" s="55" t="str">
        <f ca="1">IF('1'!L18&lt;&gt;"",'1'!L18-TODAY(),"")</f>
        <v/>
      </c>
    </row>
    <row r="19" spans="1:6" ht="18" customHeight="1" x14ac:dyDescent="0.2">
      <c r="A19" s="1"/>
      <c r="B19" s="1"/>
      <c r="C19" s="19">
        <v>13</v>
      </c>
      <c r="D19" s="20" t="str">
        <f>IFERROR(VLOOKUP(C19,'1'!C19:D63,2,0),"")</f>
        <v>Omeprazol</v>
      </c>
      <c r="E19" s="47" t="str">
        <f t="shared" ca="1" si="0"/>
        <v/>
      </c>
      <c r="F19" s="55" t="str">
        <f ca="1">IF('1'!L19&lt;&gt;"",'1'!L19-TODAY(),"")</f>
        <v/>
      </c>
    </row>
    <row r="20" spans="1:6" ht="18" customHeight="1" x14ac:dyDescent="0.2">
      <c r="A20" s="1"/>
      <c r="B20" s="1"/>
      <c r="C20" s="19">
        <v>14</v>
      </c>
      <c r="D20" s="20" t="str">
        <f>IFERROR(VLOOKUP(C20,'1'!C20:D64,2,0),"")</f>
        <v>hidrocloratiazida</v>
      </c>
      <c r="E20" s="47" t="str">
        <f t="shared" ca="1" si="0"/>
        <v/>
      </c>
      <c r="F20" s="55" t="str">
        <f ca="1">IF('1'!L20&lt;&gt;"",'1'!L20-TODAY(),"")</f>
        <v/>
      </c>
    </row>
    <row r="21" spans="1:6" ht="18" customHeight="1" x14ac:dyDescent="0.2">
      <c r="A21" s="1"/>
      <c r="B21" s="1"/>
      <c r="C21" s="19">
        <v>15</v>
      </c>
      <c r="D21" s="20" t="str">
        <f>IFERROR(VLOOKUP(C21,'1'!C21:D65,2,0),"")</f>
        <v>Captopril</v>
      </c>
      <c r="E21" s="47" t="str">
        <f t="shared" ca="1" si="0"/>
        <v/>
      </c>
      <c r="F21" s="55" t="str">
        <f ca="1">IF('1'!L21&lt;&gt;"",'1'!L21-TODAY(),"")</f>
        <v/>
      </c>
    </row>
    <row r="22" spans="1:6" ht="18" customHeight="1" x14ac:dyDescent="0.2">
      <c r="A22" s="1"/>
      <c r="B22" s="1"/>
      <c r="C22" s="19">
        <v>16</v>
      </c>
      <c r="D22" s="20" t="str">
        <f>IFERROR(VLOOKUP(C22,'1'!C22:D66,2,0),"")</f>
        <v>Enalapril</v>
      </c>
      <c r="E22" s="47" t="str">
        <f t="shared" ca="1" si="0"/>
        <v/>
      </c>
      <c r="F22" s="55" t="str">
        <f ca="1">IF('1'!L22&lt;&gt;"",'1'!L22-TODAY(),"")</f>
        <v/>
      </c>
    </row>
    <row r="23" spans="1:6" ht="18" customHeight="1" x14ac:dyDescent="0.2">
      <c r="A23" s="1"/>
      <c r="B23" s="1"/>
      <c r="C23" s="19">
        <v>17</v>
      </c>
      <c r="D23" s="20" t="str">
        <f>IFERROR(VLOOKUP(C23,'1'!C23:D67,2,0),"")</f>
        <v>Buscopam</v>
      </c>
      <c r="E23" s="47" t="str">
        <f t="shared" ca="1" si="0"/>
        <v/>
      </c>
      <c r="F23" s="55" t="str">
        <f ca="1">IF('1'!L23&lt;&gt;"",'1'!L23-TODAY(),"")</f>
        <v/>
      </c>
    </row>
    <row r="24" spans="1:6" ht="18" customHeight="1" x14ac:dyDescent="0.2">
      <c r="A24" s="1"/>
      <c r="B24" s="1"/>
      <c r="C24" s="19">
        <v>18</v>
      </c>
      <c r="D24" s="20" t="str">
        <f>IFERROR(VLOOKUP(C24,'1'!C24:D68,2,0),"")</f>
        <v>Diclofenac</v>
      </c>
      <c r="E24" s="47" t="str">
        <f t="shared" ca="1" si="0"/>
        <v/>
      </c>
      <c r="F24" s="55" t="str">
        <f ca="1">IF('1'!L24&lt;&gt;"",'1'!L24-TODAY(),"")</f>
        <v/>
      </c>
    </row>
    <row r="25" spans="1:6" ht="18" customHeight="1" x14ac:dyDescent="0.2">
      <c r="A25" s="1"/>
      <c r="B25" s="1"/>
      <c r="C25" s="19">
        <v>19</v>
      </c>
      <c r="D25" s="20" t="str">
        <f>IFERROR(VLOOKUP(C25,'1'!C25:D69,2,0),"")</f>
        <v>Ibuprofeno</v>
      </c>
      <c r="E25" s="47" t="str">
        <f t="shared" ca="1" si="0"/>
        <v/>
      </c>
      <c r="F25" s="55" t="str">
        <f ca="1">IF('1'!L25&lt;&gt;"",'1'!L25-TODAY(),"")</f>
        <v/>
      </c>
    </row>
    <row r="26" spans="1:6" ht="18" customHeight="1" x14ac:dyDescent="0.2">
      <c r="A26" s="1"/>
      <c r="B26" s="1"/>
      <c r="C26" s="19">
        <v>20</v>
      </c>
      <c r="D26" s="20" t="str">
        <f>IFERROR(VLOOKUP(C26,'1'!C26:D70,2,0),"")</f>
        <v>complexo B</v>
      </c>
      <c r="E26" s="47" t="str">
        <f t="shared" ca="1" si="0"/>
        <v/>
      </c>
      <c r="F26" s="55" t="str">
        <f ca="1">IF('1'!L26&lt;&gt;"",'1'!L26-TODAY(),"")</f>
        <v/>
      </c>
    </row>
    <row r="27" spans="1:6" ht="18" customHeight="1" x14ac:dyDescent="0.2">
      <c r="A27" s="1"/>
      <c r="B27" s="1"/>
      <c r="C27" s="19">
        <v>21</v>
      </c>
      <c r="D27" s="20" t="str">
        <f>IFERROR(VLOOKUP(C27,'1'!C27:D71,2,0),"")</f>
        <v>Amifer</v>
      </c>
      <c r="E27" s="47" t="str">
        <f t="shared" ca="1" si="0"/>
        <v/>
      </c>
      <c r="F27" s="55" t="str">
        <f ca="1">IF('1'!L27&lt;&gt;"",'1'!L27-TODAY(),"")</f>
        <v/>
      </c>
    </row>
    <row r="28" spans="1:6" ht="18" customHeight="1" x14ac:dyDescent="0.2">
      <c r="A28" s="1"/>
      <c r="B28" s="1"/>
      <c r="C28" s="19">
        <v>22</v>
      </c>
      <c r="D28" s="20" t="str">
        <f>IFERROR(VLOOKUP(C28,'1'!C28:D72,2,0),"")</f>
        <v>Amoxaciclina</v>
      </c>
      <c r="E28" s="47" t="str">
        <f t="shared" ca="1" si="0"/>
        <v/>
      </c>
      <c r="F28" s="55" t="str">
        <f ca="1">IF('1'!L28&lt;&gt;"",'1'!L28-TODAY(),"")</f>
        <v/>
      </c>
    </row>
    <row r="29" spans="1:6" ht="18" customHeight="1" x14ac:dyDescent="0.2">
      <c r="A29" s="1"/>
      <c r="B29" s="1"/>
      <c r="C29" s="19">
        <v>23</v>
      </c>
      <c r="D29" s="20" t="str">
        <f>IFERROR(VLOOKUP(C29,'1'!C29:D73,2,0),"")</f>
        <v>Gino-pevaryl</v>
      </c>
      <c r="E29" s="47" t="str">
        <f t="shared" ca="1" si="0"/>
        <v/>
      </c>
      <c r="F29" s="55" t="str">
        <f ca="1">IF('1'!L29&lt;&gt;"",'1'!L29-TODAY(),"")</f>
        <v/>
      </c>
    </row>
    <row r="30" spans="1:6" ht="18" customHeight="1" x14ac:dyDescent="0.2">
      <c r="A30" s="1"/>
      <c r="B30" s="1"/>
      <c r="C30" s="19">
        <v>24</v>
      </c>
      <c r="D30" s="20" t="str">
        <f>IFERROR(VLOOKUP(C30,'1'!C30:D74,2,0),"")</f>
        <v>Metronidazol</v>
      </c>
      <c r="E30" s="47" t="str">
        <f t="shared" ca="1" si="0"/>
        <v/>
      </c>
      <c r="F30" s="55" t="str">
        <f ca="1">IF('1'!L30&lt;&gt;"",'1'!L30-TODAY(),"")</f>
        <v/>
      </c>
    </row>
    <row r="31" spans="1:6" ht="18" customHeight="1" x14ac:dyDescent="0.2">
      <c r="A31" s="1"/>
      <c r="B31" s="1"/>
      <c r="C31" s="19">
        <v>25</v>
      </c>
      <c r="D31" s="20" t="str">
        <f>IFERROR(VLOOKUP(C31,'1'!C31:D75,2,0),"")</f>
        <v>fluconazol</v>
      </c>
      <c r="E31" s="47" t="str">
        <f t="shared" ca="1" si="0"/>
        <v/>
      </c>
      <c r="F31" s="55" t="str">
        <f ca="1">IF('1'!L31&lt;&gt;"",'1'!L31-TODAY(),"")</f>
        <v/>
      </c>
    </row>
    <row r="32" spans="1:6" ht="18" customHeight="1" x14ac:dyDescent="0.2">
      <c r="A32" s="1"/>
      <c r="B32" s="1"/>
      <c r="C32" s="19">
        <v>26</v>
      </c>
      <c r="D32" s="20" t="str">
        <f>IFERROR(VLOOKUP(C32,'1'!C32:D76,2,0),"")</f>
        <v/>
      </c>
      <c r="E32" s="47" t="str">
        <f t="shared" ca="1" si="0"/>
        <v/>
      </c>
      <c r="F32" s="55" t="str">
        <f ca="1">IF('1'!L32&lt;&gt;"",'1'!L32-TODAY(),"")</f>
        <v/>
      </c>
    </row>
    <row r="33" spans="1:9" ht="18" customHeight="1" x14ac:dyDescent="0.2">
      <c r="A33" s="1"/>
      <c r="B33" s="1"/>
      <c r="C33" s="19">
        <v>27</v>
      </c>
      <c r="D33" s="20" t="str">
        <f>IFERROR(VLOOKUP(C33,'1'!C33:D77,2,0),"")</f>
        <v/>
      </c>
      <c r="E33" s="47" t="str">
        <f t="shared" ca="1" si="0"/>
        <v/>
      </c>
      <c r="F33" s="55" t="str">
        <f ca="1">IF('1'!L33&lt;&gt;"",'1'!L33-TODAY(),"")</f>
        <v/>
      </c>
    </row>
    <row r="34" spans="1:9" ht="18" customHeight="1" x14ac:dyDescent="0.2">
      <c r="A34" s="1"/>
      <c r="B34" s="1"/>
      <c r="C34" s="19">
        <v>28</v>
      </c>
      <c r="D34" s="20" t="str">
        <f>IFERROR(VLOOKUP(C34,'1'!C34:D78,2,0),"")</f>
        <v/>
      </c>
      <c r="E34" s="47" t="str">
        <f t="shared" ca="1" si="0"/>
        <v/>
      </c>
      <c r="F34" s="55" t="str">
        <f ca="1">IF('1'!L34&lt;&gt;"",'1'!L34-TODAY(),"")</f>
        <v/>
      </c>
    </row>
    <row r="35" spans="1:9" ht="18" customHeight="1" x14ac:dyDescent="0.2">
      <c r="A35" s="1"/>
      <c r="B35" s="1"/>
      <c r="C35" s="19">
        <v>29</v>
      </c>
      <c r="D35" s="20" t="str">
        <f>IFERROR(VLOOKUP(C35,'1'!C35:D79,2,0),"")</f>
        <v/>
      </c>
      <c r="E35" s="47" t="str">
        <f t="shared" ca="1" si="0"/>
        <v/>
      </c>
      <c r="F35" s="55" t="str">
        <f ca="1">IF('1'!L35&lt;&gt;"",'1'!L35-TODAY(),"")</f>
        <v/>
      </c>
      <c r="G35"/>
      <c r="H35"/>
      <c r="I35"/>
    </row>
    <row r="36" spans="1:9" ht="16.5" customHeight="1" x14ac:dyDescent="0.2">
      <c r="A36" s="1"/>
      <c r="B36" s="1"/>
      <c r="C36" s="19">
        <v>30</v>
      </c>
      <c r="D36" s="20" t="str">
        <f>IFERROR(VLOOKUP(C36,'1'!C36:D80,2,0),"")</f>
        <v/>
      </c>
      <c r="E36" s="47" t="str">
        <f t="shared" ca="1" si="0"/>
        <v/>
      </c>
      <c r="F36" s="55" t="str">
        <f ca="1">IF('1'!L36&lt;&gt;"",'1'!L36-TODAY(),"")</f>
        <v/>
      </c>
      <c r="G36"/>
      <c r="H36"/>
      <c r="I36"/>
    </row>
    <row r="37" spans="1:9" ht="16.5" customHeight="1" x14ac:dyDescent="0.2">
      <c r="A37" s="1"/>
      <c r="B37" s="1"/>
      <c r="C37" s="19">
        <v>31</v>
      </c>
      <c r="D37" s="20" t="str">
        <f>IFERROR(VLOOKUP(C37,'1'!C37:D81,2,0),"")</f>
        <v/>
      </c>
      <c r="E37" s="47" t="str">
        <f t="shared" ca="1" si="0"/>
        <v/>
      </c>
      <c r="F37" s="55" t="str">
        <f ca="1">IF('1'!L37&lt;&gt;"",'1'!L37-TODAY(),"")</f>
        <v/>
      </c>
      <c r="G37"/>
      <c r="H37"/>
      <c r="I37"/>
    </row>
    <row r="38" spans="1:9" ht="16.5" customHeight="1" x14ac:dyDescent="0.2">
      <c r="A38" s="1"/>
      <c r="B38" s="1"/>
      <c r="C38" s="19">
        <v>32</v>
      </c>
      <c r="D38" s="20" t="str">
        <f>IFERROR(VLOOKUP(C38,'1'!C38:D82,2,0),"")</f>
        <v/>
      </c>
      <c r="E38" s="47" t="str">
        <f t="shared" ca="1" si="0"/>
        <v/>
      </c>
      <c r="F38" s="55" t="str">
        <f ca="1">IF('1'!L38&lt;&gt;"",'1'!L38-TODAY(),"")</f>
        <v/>
      </c>
      <c r="G38"/>
      <c r="H38"/>
      <c r="I38"/>
    </row>
    <row r="39" spans="1:9" ht="16.5" customHeight="1" x14ac:dyDescent="0.2">
      <c r="A39" s="1"/>
      <c r="B39" s="1"/>
      <c r="C39" s="19">
        <v>33</v>
      </c>
      <c r="D39" s="20" t="str">
        <f>IFERROR(VLOOKUP(C39,'1'!C39:D83,2,0),"")</f>
        <v/>
      </c>
      <c r="E39" s="47" t="str">
        <f t="shared" ca="1" si="0"/>
        <v/>
      </c>
      <c r="F39" s="55" t="str">
        <f ca="1">IF('1'!L39&lt;&gt;"",'1'!L39-TODAY(),"")</f>
        <v/>
      </c>
      <c r="G39"/>
      <c r="H39"/>
      <c r="I39"/>
    </row>
    <row r="40" spans="1:9" ht="16.5" customHeight="1" x14ac:dyDescent="0.2">
      <c r="A40" s="1"/>
      <c r="B40" s="1"/>
      <c r="C40" s="19">
        <v>34</v>
      </c>
      <c r="D40" s="20" t="str">
        <f>IFERROR(VLOOKUP(C40,'1'!C40:D84,2,0),"")</f>
        <v/>
      </c>
      <c r="E40" s="47" t="str">
        <f t="shared" ca="1" si="0"/>
        <v/>
      </c>
      <c r="F40" s="55" t="str">
        <f ca="1">IF('1'!L40&lt;&gt;"",'1'!L40-TODAY(),"")</f>
        <v/>
      </c>
      <c r="G40"/>
      <c r="H40"/>
      <c r="I40"/>
    </row>
    <row r="41" spans="1:9" ht="16.5" customHeight="1" x14ac:dyDescent="0.2">
      <c r="A41" s="1"/>
      <c r="B41" s="1"/>
      <c r="C41" s="19">
        <v>35</v>
      </c>
      <c r="D41" s="20" t="str">
        <f>IFERROR(VLOOKUP(C41,'1'!C41:D85,2,0),"")</f>
        <v/>
      </c>
      <c r="E41" s="47" t="str">
        <f t="shared" ca="1" si="0"/>
        <v/>
      </c>
      <c r="F41" s="55" t="str">
        <f ca="1">IF('1'!L41&lt;&gt;"",'1'!L41-TODAY(),"")</f>
        <v/>
      </c>
      <c r="G41"/>
      <c r="H41"/>
      <c r="I41"/>
    </row>
    <row r="42" spans="1:9" ht="16.5" customHeight="1" x14ac:dyDescent="0.2">
      <c r="A42" s="1"/>
      <c r="B42" s="1"/>
      <c r="C42" s="19">
        <v>36</v>
      </c>
      <c r="D42" s="20" t="str">
        <f>IFERROR(VLOOKUP(C42,'1'!C42:D86,2,0),"")</f>
        <v/>
      </c>
      <c r="E42" s="47" t="str">
        <f t="shared" ca="1" si="0"/>
        <v/>
      </c>
      <c r="F42" s="55" t="str">
        <f ca="1">IF('1'!L42&lt;&gt;"",'1'!L42-TODAY(),"")</f>
        <v/>
      </c>
      <c r="G42"/>
      <c r="H42"/>
      <c r="I42"/>
    </row>
    <row r="43" spans="1:9" ht="16.5" customHeight="1" x14ac:dyDescent="0.2">
      <c r="A43" s="1"/>
      <c r="B43" s="1"/>
      <c r="C43" s="19">
        <v>37</v>
      </c>
      <c r="D43" s="20" t="str">
        <f>IFERROR(VLOOKUP(C43,'1'!C43:D87,2,0),"")</f>
        <v/>
      </c>
      <c r="E43" s="47" t="str">
        <f t="shared" ca="1" si="0"/>
        <v/>
      </c>
      <c r="F43" s="55" t="str">
        <f ca="1">IF('1'!L43&lt;&gt;"",'1'!L43-TODAY(),"")</f>
        <v/>
      </c>
      <c r="G43"/>
      <c r="H43"/>
      <c r="I43"/>
    </row>
    <row r="44" spans="1:9" ht="16.5" customHeight="1" x14ac:dyDescent="0.2">
      <c r="A44" s="1"/>
      <c r="B44" s="1"/>
      <c r="C44" s="19">
        <v>38</v>
      </c>
      <c r="D44" s="20" t="str">
        <f>IFERROR(VLOOKUP(C44,'1'!C44:D88,2,0),"")</f>
        <v/>
      </c>
      <c r="E44" s="47" t="str">
        <f t="shared" ca="1" si="0"/>
        <v/>
      </c>
      <c r="F44" s="55" t="str">
        <f ca="1">IF('1'!L44&lt;&gt;"",'1'!L44-TODAY(),"")</f>
        <v/>
      </c>
      <c r="G44"/>
      <c r="H44"/>
      <c r="I44"/>
    </row>
    <row r="45" spans="1:9" ht="16.5" customHeight="1" x14ac:dyDescent="0.2">
      <c r="A45" s="1"/>
      <c r="B45" s="1"/>
      <c r="C45" s="19">
        <v>39</v>
      </c>
      <c r="D45" s="20" t="str">
        <f>IFERROR(VLOOKUP(C45,'1'!C45:D89,2,0),"")</f>
        <v/>
      </c>
      <c r="E45" s="47" t="str">
        <f t="shared" ca="1" si="0"/>
        <v/>
      </c>
      <c r="F45" s="55" t="str">
        <f ca="1">IF('1'!L45&lt;&gt;"",'1'!L45-TODAY(),"")</f>
        <v/>
      </c>
      <c r="G45"/>
      <c r="H45"/>
      <c r="I45"/>
    </row>
    <row r="46" spans="1:9" ht="16.5" customHeight="1" x14ac:dyDescent="0.2">
      <c r="A46" s="1"/>
      <c r="B46" s="1"/>
      <c r="C46" s="19">
        <v>40</v>
      </c>
      <c r="D46" s="20" t="str">
        <f>IFERROR(VLOOKUP(C46,'1'!C46:D90,2,0),"")</f>
        <v/>
      </c>
      <c r="E46" s="47" t="str">
        <f t="shared" ca="1" si="0"/>
        <v/>
      </c>
      <c r="F46" s="55" t="str">
        <f ca="1">IF('1'!L46&lt;&gt;"",'1'!L46-TODAY(),"")</f>
        <v/>
      </c>
      <c r="G46"/>
      <c r="H46"/>
      <c r="I46"/>
    </row>
    <row r="47" spans="1:9" ht="16.5" customHeight="1" x14ac:dyDescent="0.2">
      <c r="A47" s="1"/>
      <c r="B47" s="1"/>
      <c r="C47" s="19">
        <v>41</v>
      </c>
      <c r="D47" s="20" t="str">
        <f>IFERROR(VLOOKUP(C47,'1'!C47:D91,2,0),"")</f>
        <v/>
      </c>
      <c r="E47" s="47" t="str">
        <f t="shared" ca="1" si="0"/>
        <v/>
      </c>
      <c r="F47" s="55" t="str">
        <f ca="1">IF('1'!L47&lt;&gt;"",'1'!L47-TODAY(),"")</f>
        <v/>
      </c>
      <c r="G47"/>
      <c r="H47"/>
      <c r="I47"/>
    </row>
    <row r="48" spans="1:9" ht="16.5" customHeight="1" x14ac:dyDescent="0.2">
      <c r="A48" s="1"/>
      <c r="B48" s="1"/>
      <c r="C48" s="19">
        <v>42</v>
      </c>
      <c r="D48" s="20" t="str">
        <f>IFERROR(VLOOKUP(C48,'1'!C48:D92,2,0),"")</f>
        <v/>
      </c>
      <c r="E48" s="47" t="str">
        <f t="shared" ca="1" si="0"/>
        <v/>
      </c>
      <c r="F48" s="55" t="str">
        <f ca="1">IF('1'!L48&lt;&gt;"",'1'!L48-TODAY(),"")</f>
        <v/>
      </c>
      <c r="G48"/>
      <c r="H48"/>
      <c r="I48"/>
    </row>
    <row r="49" spans="1:9" ht="16.5" customHeight="1" x14ac:dyDescent="0.2">
      <c r="A49" s="1"/>
      <c r="B49" s="1"/>
      <c r="C49" s="19">
        <v>43</v>
      </c>
      <c r="D49" s="20" t="str">
        <f>IFERROR(VLOOKUP(C49,'1'!C49:D93,2,0),"")</f>
        <v/>
      </c>
      <c r="E49" s="47" t="str">
        <f t="shared" ca="1" si="0"/>
        <v/>
      </c>
      <c r="F49" s="55" t="str">
        <f ca="1">IF('1'!L49&lt;&gt;"",'1'!L49-TODAY(),"")</f>
        <v/>
      </c>
      <c r="G49"/>
      <c r="H49"/>
      <c r="I49"/>
    </row>
    <row r="50" spans="1:9" ht="16.5" customHeight="1" x14ac:dyDescent="0.2">
      <c r="A50" s="1"/>
      <c r="B50" s="1"/>
      <c r="C50" s="19">
        <v>44</v>
      </c>
      <c r="D50" s="20" t="str">
        <f>IFERROR(VLOOKUP(C50,'1'!C50:D94,2,0),"")</f>
        <v/>
      </c>
      <c r="E50" s="47" t="str">
        <f t="shared" ca="1" si="0"/>
        <v/>
      </c>
      <c r="F50" s="55" t="str">
        <f ca="1">IF('1'!L50&lt;&gt;"",'1'!L50-TODAY(),"")</f>
        <v/>
      </c>
      <c r="G50"/>
      <c r="H50"/>
      <c r="I50"/>
    </row>
    <row r="51" spans="1:9" ht="16.5" customHeight="1" x14ac:dyDescent="0.2">
      <c r="A51" s="1"/>
      <c r="B51" s="1"/>
      <c r="C51" s="19">
        <v>45</v>
      </c>
      <c r="D51" s="20" t="str">
        <f>IFERROR(VLOOKUP(C51,'1'!C51:D95,2,0),"")</f>
        <v/>
      </c>
      <c r="E51" s="47" t="str">
        <f t="shared" ca="1" si="0"/>
        <v/>
      </c>
      <c r="F51" s="55" t="str">
        <f ca="1">IF('1'!L51&lt;&gt;"",'1'!L51-TODAY(),"")</f>
        <v/>
      </c>
      <c r="G51"/>
      <c r="H51"/>
      <c r="I51"/>
    </row>
    <row r="52" spans="1:9" ht="16.5" customHeight="1" x14ac:dyDescent="0.2">
      <c r="A52" s="1"/>
      <c r="B52" s="1"/>
      <c r="F52" s="49"/>
      <c r="G52"/>
      <c r="H52"/>
      <c r="I52"/>
    </row>
    <row r="53" spans="1:9" ht="16.5" customHeight="1" x14ac:dyDescent="0.2">
      <c r="A53" s="1"/>
      <c r="B53" s="1"/>
      <c r="F53" s="49"/>
      <c r="G53"/>
      <c r="H53"/>
      <c r="I53"/>
    </row>
    <row r="54" spans="1:9" ht="16.5" customHeight="1" x14ac:dyDescent="0.2">
      <c r="A54" s="1"/>
      <c r="B54" s="1"/>
      <c r="F54" s="49"/>
      <c r="G54"/>
      <c r="H54"/>
      <c r="I54"/>
    </row>
    <row r="55" spans="1:9" ht="16.5" customHeight="1" x14ac:dyDescent="0.2">
      <c r="A55" s="1"/>
      <c r="B55" s="1"/>
      <c r="F55" s="49"/>
      <c r="G55"/>
      <c r="H55"/>
      <c r="I55"/>
    </row>
    <row r="56" spans="1:9" ht="16.5" customHeight="1" x14ac:dyDescent="0.2">
      <c r="A56" s="1"/>
      <c r="B56" s="1"/>
      <c r="F56" s="49"/>
      <c r="G56"/>
      <c r="H56"/>
      <c r="I56"/>
    </row>
    <row r="57" spans="1:9" ht="16.5" customHeight="1" x14ac:dyDescent="0.2">
      <c r="A57" s="1"/>
      <c r="B57" s="1"/>
      <c r="F57" s="49"/>
      <c r="G57"/>
      <c r="H57"/>
      <c r="I57"/>
    </row>
    <row r="58" spans="1:9" ht="16.5" customHeight="1" x14ac:dyDescent="0.2">
      <c r="A58" s="1"/>
      <c r="B58" s="1"/>
      <c r="F58" s="49"/>
      <c r="G58"/>
      <c r="H58"/>
      <c r="I58"/>
    </row>
    <row r="59" spans="1:9" ht="16.5" customHeight="1" x14ac:dyDescent="0.2">
      <c r="A59" s="1"/>
      <c r="B59" s="1"/>
      <c r="F59" s="49"/>
      <c r="G59"/>
      <c r="H59"/>
      <c r="I59"/>
    </row>
    <row r="60" spans="1:9" ht="16.5" customHeight="1" x14ac:dyDescent="0.2">
      <c r="A60" s="1"/>
      <c r="B60" s="1"/>
      <c r="F60" s="49"/>
      <c r="G60"/>
      <c r="H60"/>
      <c r="I60"/>
    </row>
    <row r="61" spans="1:9" ht="16.5" customHeight="1" x14ac:dyDescent="0.2">
      <c r="A61" s="1"/>
      <c r="B61" s="1"/>
      <c r="F61" s="49"/>
      <c r="G61"/>
      <c r="H61"/>
      <c r="I61"/>
    </row>
    <row r="62" spans="1:9" ht="16.5" customHeight="1" x14ac:dyDescent="0.2">
      <c r="A62" s="1"/>
      <c r="B62" s="1"/>
      <c r="F62" s="49"/>
      <c r="G62"/>
      <c r="H62"/>
      <c r="I62"/>
    </row>
    <row r="63" spans="1:9" ht="16.5" customHeight="1" x14ac:dyDescent="0.2">
      <c r="A63" s="1"/>
      <c r="B63" s="1"/>
      <c r="F63" s="49"/>
      <c r="G63"/>
      <c r="H63"/>
      <c r="I63"/>
    </row>
    <row r="64" spans="1:9" ht="16.5" customHeight="1" x14ac:dyDescent="0.2">
      <c r="A64" s="1"/>
      <c r="B64" s="1"/>
      <c r="F64" s="49"/>
      <c r="G64"/>
      <c r="H64"/>
      <c r="I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conditionalFormatting sqref="D7:D51">
    <cfRule type="expression" dxfId="6" priority="2">
      <formula>F7&lt;0</formula>
    </cfRule>
    <cfRule type="expression" dxfId="5" priority="3">
      <formula>F7&gt;=15</formula>
    </cfRule>
    <cfRule type="expression" dxfId="4" priority="4">
      <formula>F7&lt;15</formula>
    </cfRule>
  </conditionalFormatting>
  <conditionalFormatting sqref="D7:D51">
    <cfRule type="expression" dxfId="3" priority="1">
      <formula>F7=""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2021-06-11T18:17:55Z</dcterms:modified>
</cp:coreProperties>
</file>