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ulador" sheetId="1" state="visible" r:id="rId1"/>
    <sheet xmlns:r="http://schemas.openxmlformats.org/officeDocument/2006/relationships" name="Comparativo Regimes" sheetId="2" state="visible" r:id="rId2"/>
    <sheet xmlns:r="http://schemas.openxmlformats.org/officeDocument/2006/relationships" name="Planejamento Anu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"/>
  </numFmts>
  <fonts count="6">
    <font>
      <name val="Calibri"/>
      <family val="2"/>
      <color theme="1"/>
      <sz val="11"/>
      <scheme val="minor"/>
    </font>
    <font>
      <b val="1"/>
      <color rgb="00398467"/>
      <sz val="16"/>
    </font>
    <font>
      <b val="1"/>
      <sz val="12"/>
    </font>
    <font>
      <b val="1"/>
    </font>
    <font>
      <b val="1"/>
      <color rgb="00398467"/>
      <sz val="14"/>
    </font>
    <font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10" fontId="0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5" fillId="2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3" fillId="0" borderId="1" pivotButton="0" quotePrefix="0" xfId="0"/>
    <xf numFmtId="16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SIMULADOR DE TRIBUTAÇÃO - DISTRIBUIÇÃO DE LUCROS 2026</t>
        </is>
      </c>
    </row>
    <row r="3">
      <c r="A3" s="2" t="inlineStr">
        <is>
          <t>DADOS DA DISTRIBUIÇÃO</t>
        </is>
      </c>
    </row>
    <row r="5">
      <c r="A5" s="3" t="inlineStr">
        <is>
          <t>Valor a Distribuir (R$):</t>
        </is>
      </c>
      <c r="C5" s="4" t="n">
        <v>60000</v>
      </c>
    </row>
    <row r="6">
      <c r="A6" s="3" t="inlineStr">
        <is>
          <t>Mês de Referência:</t>
        </is>
      </c>
      <c r="C6" t="inlineStr">
        <is>
          <t>Janeiro</t>
        </is>
      </c>
    </row>
    <row r="7">
      <c r="A7" s="3" t="inlineStr">
        <is>
          <t>Regime Tributário:</t>
        </is>
      </c>
      <c r="C7" t="inlineStr">
        <is>
          <t>Simples Nacional</t>
        </is>
      </c>
    </row>
    <row r="9">
      <c r="A9" s="2" t="inlineStr">
        <is>
          <t>CÁLCULO DA TRIBUTAÇÃO</t>
        </is>
      </c>
    </row>
    <row r="11">
      <c r="A11" s="3" t="inlineStr">
        <is>
          <t>Limite de Isenção Mensal:</t>
        </is>
      </c>
      <c r="C11" s="4" t="n">
        <v>50000</v>
      </c>
    </row>
    <row r="12">
      <c r="A12" s="3" t="inlineStr">
        <is>
          <t>Valor Tributável:</t>
        </is>
      </c>
      <c r="C12" s="4">
        <f>SE(C5&gt;C11,C5,0)</f>
        <v/>
      </c>
    </row>
    <row r="13">
      <c r="A13" s="3" t="inlineStr">
        <is>
          <t>Alíquota IRRF:</t>
        </is>
      </c>
      <c r="C13" s="5" t="n">
        <v>0.1</v>
      </c>
    </row>
    <row r="15">
      <c r="A15" s="6" t="inlineStr">
        <is>
          <t>IMPOSTO A RETER:</t>
        </is>
      </c>
      <c r="C15" s="7">
        <f>C12*C13</f>
        <v/>
      </c>
    </row>
    <row r="17">
      <c r="A17" s="6" t="inlineStr">
        <is>
          <t>VALOR LÍQUIDO A RECEBER:</t>
        </is>
      </c>
      <c r="C17" s="7">
        <f>C5-C15</f>
        <v/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COMPARATIVO: SIMPLES NACIONAL x LUCRO PRESUMIDO x LUCRO REAL</t>
        </is>
      </c>
    </row>
    <row r="3">
      <c r="A3" s="8" t="inlineStr">
        <is>
          <t>Característica</t>
        </is>
      </c>
      <c r="B3" s="8" t="inlineStr">
        <is>
          <t>Simples Nacional</t>
        </is>
      </c>
      <c r="C3" s="8" t="inlineStr">
        <is>
          <t>Lucro Presumido</t>
        </is>
      </c>
      <c r="D3" s="8" t="inlineStr">
        <is>
          <t>Lucro Real</t>
        </is>
      </c>
    </row>
    <row r="4">
      <c r="A4" s="9" t="inlineStr">
        <is>
          <t>Periodicidade de Distribuição</t>
        </is>
      </c>
      <c r="B4" s="9" t="inlineStr">
        <is>
          <t>Mensal</t>
        </is>
      </c>
      <c r="C4" s="9" t="inlineStr">
        <is>
          <t>Trimestral</t>
        </is>
      </c>
      <c r="D4" s="9" t="inlineStr">
        <is>
          <t>Conforme apuração</t>
        </is>
      </c>
    </row>
    <row r="5">
      <c r="A5" s="9" t="inlineStr">
        <is>
          <t>Base de Cálculo</t>
        </is>
      </c>
      <c r="B5" s="9" t="inlineStr">
        <is>
          <t>Lucro contábil ou presumido</t>
        </is>
      </c>
      <c r="C5" s="9" t="inlineStr">
        <is>
          <t>Lucro presumido (8% ou 32%)</t>
        </is>
      </c>
      <c r="D5" s="9" t="inlineStr">
        <is>
          <t>Lucro contábil real</t>
        </is>
      </c>
    </row>
    <row r="6">
      <c r="A6" s="9" t="inlineStr">
        <is>
          <t>Tributação até 2025</t>
        </is>
      </c>
      <c r="B6" s="9" t="inlineStr">
        <is>
          <t>Isento</t>
        </is>
      </c>
      <c r="C6" s="9" t="inlineStr">
        <is>
          <t>Isento</t>
        </is>
      </c>
      <c r="D6" s="9" t="inlineStr">
        <is>
          <t>Isento</t>
        </is>
      </c>
    </row>
    <row r="7">
      <c r="A7" s="9" t="inlineStr">
        <is>
          <t>Tributação a partir de 2026</t>
        </is>
      </c>
      <c r="B7" s="9" t="inlineStr">
        <is>
          <t>10% se &gt; R$ 50k/mês*</t>
        </is>
      </c>
      <c r="C7" s="9" t="inlineStr">
        <is>
          <t>10% se &gt; R$ 50k/mês</t>
        </is>
      </c>
      <c r="D7" s="9" t="inlineStr">
        <is>
          <t>10% se &gt; R$ 50k/mês</t>
        </is>
      </c>
    </row>
    <row r="8">
      <c r="A8" s="9" t="inlineStr">
        <is>
          <t>Controvérsia Legal</t>
        </is>
      </c>
      <c r="B8" s="9" t="inlineStr">
        <is>
          <t>Sim (Art. 14 LC 123/2006)</t>
        </is>
      </c>
      <c r="C8" s="9" t="inlineStr">
        <is>
          <t>Não</t>
        </is>
      </c>
      <c r="D8" s="9" t="inlineStr">
        <is>
          <t>Não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PLANEJAMENTO DE DISTRIBUIÇÃO ANUAL 2026</t>
        </is>
      </c>
    </row>
    <row r="3">
      <c r="A3" s="8" t="inlineStr">
        <is>
          <t>Mês</t>
        </is>
      </c>
      <c r="B3" s="8" t="inlineStr">
        <is>
          <t>Valor Distribuído</t>
        </is>
      </c>
      <c r="C3" s="8" t="inlineStr">
        <is>
          <t>Limite Isento</t>
        </is>
      </c>
      <c r="D3" s="8" t="inlineStr">
        <is>
          <t>Valor Tributável</t>
        </is>
      </c>
      <c r="E3" s="8" t="inlineStr">
        <is>
          <t>IRRF (10%)</t>
        </is>
      </c>
      <c r="F3" s="8" t="inlineStr">
        <is>
          <t>Valor Líquido</t>
        </is>
      </c>
    </row>
    <row r="4">
      <c r="A4" s="9" t="inlineStr">
        <is>
          <t>Janeiro</t>
        </is>
      </c>
      <c r="B4" s="10" t="n">
        <v>0</v>
      </c>
      <c r="C4" s="10" t="n">
        <v>50000</v>
      </c>
      <c r="D4" s="10">
        <f>SE(B4&gt;C4,B4,0)</f>
        <v/>
      </c>
      <c r="E4" s="10">
        <f>D4*0.1</f>
        <v/>
      </c>
      <c r="F4" s="10">
        <f>B4-E4</f>
        <v/>
      </c>
    </row>
    <row r="5">
      <c r="A5" s="9" t="inlineStr">
        <is>
          <t>Fevereiro</t>
        </is>
      </c>
      <c r="B5" s="10" t="n">
        <v>0</v>
      </c>
      <c r="C5" s="10" t="n">
        <v>50000</v>
      </c>
      <c r="D5" s="10">
        <f>SE(B5&gt;C5,B5,0)</f>
        <v/>
      </c>
      <c r="E5" s="10">
        <f>D5*0.1</f>
        <v/>
      </c>
      <c r="F5" s="10">
        <f>B5-E5</f>
        <v/>
      </c>
    </row>
    <row r="6">
      <c r="A6" s="9" t="inlineStr">
        <is>
          <t>Março</t>
        </is>
      </c>
      <c r="B6" s="10" t="n">
        <v>0</v>
      </c>
      <c r="C6" s="10" t="n">
        <v>50000</v>
      </c>
      <c r="D6" s="10">
        <f>SE(B6&gt;C6,B6,0)</f>
        <v/>
      </c>
      <c r="E6" s="10">
        <f>D6*0.1</f>
        <v/>
      </c>
      <c r="F6" s="10">
        <f>B6-E6</f>
        <v/>
      </c>
    </row>
    <row r="7">
      <c r="A7" s="9" t="inlineStr">
        <is>
          <t>Abril</t>
        </is>
      </c>
      <c r="B7" s="10" t="n">
        <v>0</v>
      </c>
      <c r="C7" s="10" t="n">
        <v>50000</v>
      </c>
      <c r="D7" s="10">
        <f>SE(B7&gt;C7,B7,0)</f>
        <v/>
      </c>
      <c r="E7" s="10">
        <f>D7*0.1</f>
        <v/>
      </c>
      <c r="F7" s="10">
        <f>B7-E7</f>
        <v/>
      </c>
    </row>
    <row r="8">
      <c r="A8" s="9" t="inlineStr">
        <is>
          <t>Maio</t>
        </is>
      </c>
      <c r="B8" s="10" t="n">
        <v>0</v>
      </c>
      <c r="C8" s="10" t="n">
        <v>50000</v>
      </c>
      <c r="D8" s="10">
        <f>SE(B8&gt;C8,B8,0)</f>
        <v/>
      </c>
      <c r="E8" s="10">
        <f>D8*0.1</f>
        <v/>
      </c>
      <c r="F8" s="10">
        <f>B8-E8</f>
        <v/>
      </c>
    </row>
    <row r="9">
      <c r="A9" s="9" t="inlineStr">
        <is>
          <t>Junho</t>
        </is>
      </c>
      <c r="B9" s="10" t="n">
        <v>0</v>
      </c>
      <c r="C9" s="10" t="n">
        <v>50000</v>
      </c>
      <c r="D9" s="10">
        <f>SE(B9&gt;C9,B9,0)</f>
        <v/>
      </c>
      <c r="E9" s="10">
        <f>D9*0.1</f>
        <v/>
      </c>
      <c r="F9" s="10">
        <f>B9-E9</f>
        <v/>
      </c>
    </row>
    <row r="10">
      <c r="A10" s="9" t="inlineStr">
        <is>
          <t>Julho</t>
        </is>
      </c>
      <c r="B10" s="10" t="n">
        <v>0</v>
      </c>
      <c r="C10" s="10" t="n">
        <v>50000</v>
      </c>
      <c r="D10" s="10">
        <f>SE(B10&gt;C10,B10,0)</f>
        <v/>
      </c>
      <c r="E10" s="10">
        <f>D10*0.1</f>
        <v/>
      </c>
      <c r="F10" s="10">
        <f>B10-E10</f>
        <v/>
      </c>
    </row>
    <row r="11">
      <c r="A11" s="9" t="inlineStr">
        <is>
          <t>Agosto</t>
        </is>
      </c>
      <c r="B11" s="10" t="n">
        <v>0</v>
      </c>
      <c r="C11" s="10" t="n">
        <v>50000</v>
      </c>
      <c r="D11" s="10">
        <f>SE(B11&gt;C11,B11,0)</f>
        <v/>
      </c>
      <c r="E11" s="10">
        <f>D11*0.1</f>
        <v/>
      </c>
      <c r="F11" s="10">
        <f>B11-E11</f>
        <v/>
      </c>
    </row>
    <row r="12">
      <c r="A12" s="9" t="inlineStr">
        <is>
          <t>Setembro</t>
        </is>
      </c>
      <c r="B12" s="10" t="n">
        <v>0</v>
      </c>
      <c r="C12" s="10" t="n">
        <v>50000</v>
      </c>
      <c r="D12" s="10">
        <f>SE(B12&gt;C12,B12,0)</f>
        <v/>
      </c>
      <c r="E12" s="10">
        <f>D12*0.1</f>
        <v/>
      </c>
      <c r="F12" s="10">
        <f>B12-E12</f>
        <v/>
      </c>
    </row>
    <row r="13">
      <c r="A13" s="9" t="inlineStr">
        <is>
          <t>Outubro</t>
        </is>
      </c>
      <c r="B13" s="10" t="n">
        <v>0</v>
      </c>
      <c r="C13" s="10" t="n">
        <v>50000</v>
      </c>
      <c r="D13" s="10">
        <f>SE(B13&gt;C13,B13,0)</f>
        <v/>
      </c>
      <c r="E13" s="10">
        <f>D13*0.1</f>
        <v/>
      </c>
      <c r="F13" s="10">
        <f>B13-E13</f>
        <v/>
      </c>
    </row>
    <row r="14">
      <c r="A14" s="9" t="inlineStr">
        <is>
          <t>Novembro</t>
        </is>
      </c>
      <c r="B14" s="10" t="n">
        <v>0</v>
      </c>
      <c r="C14" s="10" t="n">
        <v>50000</v>
      </c>
      <c r="D14" s="10">
        <f>SE(B14&gt;C14,B14,0)</f>
        <v/>
      </c>
      <c r="E14" s="10">
        <f>D14*0.1</f>
        <v/>
      </c>
      <c r="F14" s="10">
        <f>B14-E14</f>
        <v/>
      </c>
    </row>
    <row r="15">
      <c r="A15" s="9" t="inlineStr">
        <is>
          <t>Dezembro</t>
        </is>
      </c>
      <c r="B15" s="10" t="n">
        <v>0</v>
      </c>
      <c r="C15" s="10" t="n">
        <v>50000</v>
      </c>
      <c r="D15" s="10">
        <f>SE(B15&gt;C15,B15,0)</f>
        <v/>
      </c>
      <c r="E15" s="10">
        <f>D15*0.1</f>
        <v/>
      </c>
      <c r="F15" s="10">
        <f>B15-E15</f>
        <v/>
      </c>
    </row>
    <row r="16">
      <c r="A16" s="11" t="inlineStr">
        <is>
          <t>TOTAL ANUAL</t>
        </is>
      </c>
      <c r="B16" s="12">
        <f>SOMA(B4:B15)</f>
        <v/>
      </c>
      <c r="C16" s="9" t="inlineStr"/>
      <c r="D16" s="12">
        <f>SOMA(D4:D15)</f>
        <v/>
      </c>
      <c r="E16" s="12">
        <f>SOMA(E4:E15)</f>
        <v/>
      </c>
      <c r="F16" s="12">
        <f>SOMA(F4:F15)</f>
        <v/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2026-01-09T12:35:51Z</dcterms:created>
  <dcterms:modified xmlns:dcterms="http://purl.org/dc/terms/" xmlns:xsi="http://www.w3.org/2001/XMLSchema-instance" xsi:type="dcterms:W3CDTF">2026-01-09T12:35:51Z</dcterms:modified>
</cp:coreProperties>
</file>