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6a0769e8d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_VIDEO" sheetId="1" r:id="Rbcf6c1dcac5d4949"/>
    <x:sheet xmlns:r="http://schemas.openxmlformats.org/officeDocument/2006/relationships" name="EVOLUCAO" sheetId="2" r:id="Re4e74a17630c416b"/>
    <x:sheet xmlns:r="http://schemas.openxmlformats.org/officeDocument/2006/relationships" name="MUNICIPIOS_MODELO" sheetId="3" r:id="Rbbf8c547334c4a5e"/>
    <x:sheet xmlns:r="http://schemas.openxmlformats.org/officeDocument/2006/relationships" name="FONTES" sheetId="4" r:id="R54991d6a8d7a4b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"/>
  </x:numFmts>
  <x:fonts count="13">
    <x:font>
      <x:sz val="11"/>
      <x:name val="Carlito"/>
    </x:font>
    <x:font>
      <x:b/>
      <x:sz val="17"/>
      <x:color rgb="FFFFFFFF"/>
      <x:name val="Carlito"/>
    </x:font>
    <x:font>
      <x:i/>
      <x:sz val="10"/>
      <x:color rgb="FF6B7280"/>
      <x:name val="Carlito"/>
    </x:font>
    <x:font>
      <x:b/>
      <x:sz val="12"/>
      <x:color rgb="FFFFFFFF"/>
      <x:name val="Carlito"/>
    </x:font>
    <x:font>
      <x:b/>
      <x:sz val="11"/>
      <x:color rgb="FF217346"/>
      <x:name val="Carlito"/>
    </x:font>
    <x:font>
      <x:b/>
      <x:sz val="11"/>
      <x:color rgb="FF1F2937"/>
      <x:name val="Carlito"/>
    </x:font>
    <x:font>
      <x:b/>
      <x:sz val="20"/>
      <x:color rgb="FF1F2937"/>
      <x:name val="Carlito"/>
    </x:font>
    <x:font>
      <x:b/>
      <x:sz val="15"/>
      <x:color rgb="FF1F2937"/>
      <x:name val="Carlito"/>
    </x:font>
    <x:font>
      <x:b/>
      <x:sz val="10"/>
      <x:color rgb="FF1F2937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i/>
      <x:sz val="11"/>
      <x:color rgb="FF6B728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F7F8FA"/>
      </x:patternFill>
    </x:fill>
    <x:fill>
      <x:patternFill patternType="solid">
        <x:fgColor rgb="FF217346"/>
      </x:patternFill>
    </x:fill>
    <x:fill>
      <x:patternFill patternType="solid">
        <x:fgColor rgb="FFEAF4EF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  <x:fill>
      <x:patternFill patternType="solid">
        <x:fgColor rgb="FFEAF2FF"/>
      </x:patternFill>
    </x:fill>
  </x:fills>
  <x:borders count="34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3" xfId="0" applyNumberFormat="1" applyFont="1" applyFill="1" applyBorder="1"/>
    <x:xf numFmtId="200" fontId="0" fillId="0" borderId="4" xfId="0" applyNumberFormat="1" applyFont="1" applyFill="1" applyBorder="1"/>
    <x:xf numFmtId="200" fontId="0" fillId="0" borderId="0" xfId="0" applyNumberFormat="1" applyFont="1" applyFill="1" applyBorder="1"/>
    <x:xf numFmtId="200" fontId="0" fillId="0" borderId="6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  <x:xf numFmtId="200" fontId="0" fillId="0" borderId="11" xfId="0" applyNumberFormat="1" applyFont="1" applyFill="1" applyBorder="1"/>
    <x:xf numFmtId="200" fontId="0" fillId="0" borderId="12" xfId="0" applyNumberFormat="1" applyFont="1" applyFill="1" applyBorder="1"/>
    <x:xf numFmtId="200" fontId="0" fillId="0" borderId="1" xfId="0" applyNumberFormat="1" applyFont="1" applyFill="1" applyBorder="1"/>
    <x:xf numFmtId="200" fontId="0" fillId="0" borderId="14" xfId="0" applyNumberFormat="1" applyFont="1" applyFill="1" applyBorder="1"/>
    <x:xf numFmtId="200" fontId="0" fillId="0" borderId="16" xfId="0" applyNumberFormat="1" applyFont="1" applyFill="1" applyBorder="1"/>
    <x:xf numFmtId="200" fontId="0" fillId="0" borderId="17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20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200" fontId="0" fillId="0" borderId="8" xfId="0" applyNumberFormat="1" applyFont="1" applyFill="1" applyBorder="1" applyAlignment="1">
      <x:alignment wrapText="1"/>
    </x:xf>
    <x:xf numFmtId="20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200" fontId="0" fillId="0" borderId="11" xfId="0" applyNumberFormat="1" applyFont="1" applyFill="1" applyBorder="1" applyAlignment="1">
      <x:alignment wrapText="1"/>
    </x:xf>
    <x:xf numFmtId="20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200" fontId="0" fillId="0" borderId="17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8" xfId="0" applyNumberFormat="1" applyFont="1" applyFill="1" applyBorder="1"/>
    <x:xf numFmtId="0" fontId="5" fillId="6" borderId="19" xfId="0" applyNumberFormat="1" applyFont="1" applyFill="1" applyBorder="1"/>
    <x:xf numFmtId="0" fontId="5" fillId="6" borderId="20" xfId="0" applyNumberFormat="1" applyFont="1" applyFill="1" applyBorder="1"/>
    <x:xf numFmtId="0" fontId="5" fillId="6" borderId="21" xfId="0" applyNumberFormat="1" applyFont="1" applyFill="1" applyBorder="1"/>
    <x:xf numFmtId="0" fontId="5" fillId="6" borderId="22" xfId="0" applyNumberFormat="1" applyFont="1" applyFill="1" applyBorder="1"/>
    <x:xf numFmtId="0" fontId="5" fillId="6" borderId="23" xfId="0" applyNumberFormat="1" applyFont="1" applyFill="1" applyBorder="1"/>
    <x:xf numFmtId="0" fontId="5" fillId="6" borderId="24" xfId="0" applyNumberFormat="1" applyFont="1" applyFill="1" applyBorder="1"/>
    <x:xf numFmtId="0" fontId="5" fillId="6" borderId="25" xfId="0" applyNumberFormat="1" applyFont="1" applyFill="1" applyBorder="1"/>
    <x:xf numFmtId="0" fontId="5" fillId="6" borderId="18" xfId="0" applyNumberFormat="1" applyFont="1" applyFill="1" applyBorder="1" applyAlignment="1">
      <x:alignment wrapText="1"/>
    </x:xf>
    <x:xf numFmtId="0" fontId="5" fillId="6" borderId="19" xfId="0" applyNumberFormat="1" applyFont="1" applyFill="1" applyBorder="1" applyAlignment="1">
      <x:alignment wrapText="1"/>
    </x:xf>
    <x:xf numFmtId="0" fontId="5" fillId="6" borderId="20" xfId="0" applyNumberFormat="1" applyFont="1" applyFill="1" applyBorder="1" applyAlignment="1">
      <x:alignment wrapText="1"/>
    </x:xf>
    <x:xf numFmtId="0" fontId="5" fillId="6" borderId="21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22" xfId="0" applyNumberFormat="1" applyFont="1" applyFill="1" applyBorder="1" applyAlignment="1">
      <x:alignment wrapText="1"/>
    </x:xf>
    <x:xf numFmtId="0" fontId="5" fillId="6" borderId="23" xfId="0" applyNumberFormat="1" applyFont="1" applyFill="1" applyBorder="1" applyAlignment="1">
      <x:alignment wrapText="1"/>
    </x:xf>
    <x:xf numFmtId="0" fontId="5" fillId="6" borderId="24" xfId="0" applyNumberFormat="1" applyFont="1" applyFill="1" applyBorder="1" applyAlignment="1">
      <x:alignment wrapText="1"/>
    </x:xf>
    <x:xf numFmtId="0" fontId="5" fillId="6" borderId="25" xfId="0" applyNumberFormat="1" applyFont="1" applyFill="1" applyBorder="1" applyAlignment="1">
      <x:alignment wrapText="1"/>
    </x:xf>
    <x:xf numFmtId="0" fontId="5" fillId="6" borderId="18" xfId="0" applyNumberFormat="1" applyFont="1" applyFill="1" applyBorder="1" applyAlignment="1">
      <x:alignment horizontal="center" wrapText="1"/>
    </x:xf>
    <x:xf numFmtId="0" fontId="5" fillId="6" borderId="19" xfId="0" applyNumberFormat="1" applyFont="1" applyFill="1" applyBorder="1" applyAlignment="1">
      <x:alignment horizontal="center" wrapText="1"/>
    </x:xf>
    <x:xf numFmtId="0" fontId="5" fillId="6" borderId="20" xfId="0" applyNumberFormat="1" applyFont="1" applyFill="1" applyBorder="1" applyAlignment="1">
      <x:alignment horizontal="center" wrapText="1"/>
    </x:xf>
    <x:xf numFmtId="0" fontId="5" fillId="6" borderId="21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horizontal="center" wrapText="1"/>
    </x:xf>
    <x:xf numFmtId="0" fontId="5" fillId="6" borderId="22" xfId="0" applyNumberFormat="1" applyFont="1" applyFill="1" applyBorder="1" applyAlignment="1">
      <x:alignment horizontal="center" wrapText="1"/>
    </x:xf>
    <x:xf numFmtId="0" fontId="5" fillId="6" borderId="23" xfId="0" applyNumberFormat="1" applyFont="1" applyFill="1" applyBorder="1" applyAlignment="1">
      <x:alignment horizontal="center" wrapText="1"/>
    </x:xf>
    <x:xf numFmtId="0" fontId="5" fillId="6" borderId="24" xfId="0" applyNumberFormat="1" applyFont="1" applyFill="1" applyBorder="1" applyAlignment="1">
      <x:alignment horizontal="center" wrapText="1"/>
    </x:xf>
    <x:xf numFmtId="0" fontId="5" fillId="6" borderId="25" xfId="0" applyNumberFormat="1" applyFont="1" applyFill="1" applyBorder="1" applyAlignment="1">
      <x:alignment horizontal="center" wrapText="1"/>
    </x:xf>
    <x:xf numFmtId="0" fontId="5" fillId="6" borderId="18" xfId="0" applyNumberFormat="1" applyFont="1" applyFill="1" applyBorder="1" applyAlignment="1">
      <x:alignment horizontal="center" vertical="center" wrapText="1"/>
    </x:xf>
    <x:xf numFmtId="0" fontId="5" fillId="6" borderId="19" xfId="0" applyNumberFormat="1" applyFont="1" applyFill="1" applyBorder="1" applyAlignment="1">
      <x:alignment horizontal="center" vertical="center" wrapText="1"/>
    </x:xf>
    <x:xf numFmtId="0" fontId="5" fillId="6" borderId="20" xfId="0" applyNumberFormat="1" applyFont="1" applyFill="1" applyBorder="1" applyAlignment="1">
      <x:alignment horizontal="center" vertical="center" wrapText="1"/>
    </x:xf>
    <x:xf numFmtId="0" fontId="5" fillId="6" borderId="21" xfId="0" applyNumberFormat="1" applyFont="1" applyFill="1" applyBorder="1" applyAlignment="1">
      <x:alignment horizontal="center"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5" fillId="6" borderId="22" xfId="0" applyNumberFormat="1" applyFont="1" applyFill="1" applyBorder="1" applyAlignment="1">
      <x:alignment horizontal="center" vertical="center" wrapText="1"/>
    </x:xf>
    <x:xf numFmtId="0" fontId="5" fillId="6" borderId="23" xfId="0" applyNumberFormat="1" applyFont="1" applyFill="1" applyBorder="1" applyAlignment="1">
      <x:alignment horizontal="center" vertical="center" wrapText="1"/>
    </x:xf>
    <x:xf numFmtId="0" fontId="5" fillId="6" borderId="24" xfId="0" applyNumberFormat="1" applyFont="1" applyFill="1" applyBorder="1" applyAlignment="1">
      <x:alignment horizontal="center" vertical="center" wrapText="1"/>
    </x:xf>
    <x:xf numFmtId="0" fontId="5" fillId="6" borderId="25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26" xfId="0" applyNumberFormat="1" applyFont="1" applyFill="1" applyBorder="1"/>
    <x:xf numFmtId="0" fontId="5" fillId="6" borderId="27" xfId="0" applyNumberFormat="1" applyFont="1" applyFill="1" applyBorder="1"/>
    <x:xf numFmtId="0" fontId="5" fillId="6" borderId="28" xfId="0" applyNumberFormat="1" applyFont="1" applyFill="1" applyBorder="1"/>
    <x:xf numFmtId="0" fontId="5" fillId="6" borderId="29" xfId="0" applyNumberFormat="1" applyFont="1" applyFill="1" applyBorder="1"/>
    <x:xf numFmtId="0" fontId="5" fillId="6" borderId="30" xfId="0" applyNumberFormat="1" applyFont="1" applyFill="1" applyBorder="1"/>
    <x:xf numFmtId="0" fontId="5" fillId="6" borderId="31" xfId="0" applyNumberFormat="1" applyFont="1" applyFill="1" applyBorder="1"/>
    <x:xf numFmtId="0" fontId="5" fillId="6" borderId="32" xfId="0" applyNumberFormat="1" applyFont="1" applyFill="1" applyBorder="1"/>
    <x:xf numFmtId="0" fontId="5" fillId="6" borderId="33" xfId="0" applyNumberFormat="1" applyFont="1" applyFill="1" applyBorder="1"/>
    <x:xf numFmtId="0" fontId="5" fillId="6" borderId="26" xfId="0" applyNumberFormat="1" applyFont="1" applyFill="1" applyBorder="1" applyAlignment="1">
      <x:alignment wrapText="1"/>
    </x:xf>
    <x:xf numFmtId="0" fontId="5" fillId="6" borderId="27" xfId="0" applyNumberFormat="1" applyFont="1" applyFill="1" applyBorder="1" applyAlignment="1">
      <x:alignment wrapText="1"/>
    </x:xf>
    <x:xf numFmtId="0" fontId="5" fillId="6" borderId="28" xfId="0" applyNumberFormat="1" applyFont="1" applyFill="1" applyBorder="1" applyAlignment="1">
      <x:alignment wrapText="1"/>
    </x:xf>
    <x:xf numFmtId="0" fontId="5" fillId="6" borderId="29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5" fillId="6" borderId="30" xfId="0" applyNumberFormat="1" applyFont="1" applyFill="1" applyBorder="1" applyAlignment="1">
      <x:alignment wrapText="1"/>
    </x:xf>
    <x:xf numFmtId="0" fontId="5" fillId="6" borderId="31" xfId="0" applyNumberFormat="1" applyFont="1" applyFill="1" applyBorder="1" applyAlignment="1">
      <x:alignment wrapText="1"/>
    </x:xf>
    <x:xf numFmtId="0" fontId="5" fillId="6" borderId="32" xfId="0" applyNumberFormat="1" applyFont="1" applyFill="1" applyBorder="1" applyAlignment="1">
      <x:alignment wrapText="1"/>
    </x:xf>
    <x:xf numFmtId="0" fontId="5" fillId="6" borderId="33" xfId="0" applyNumberFormat="1" applyFont="1" applyFill="1" applyBorder="1" applyAlignment="1">
      <x:alignment wrapText="1"/>
    </x:xf>
    <x:xf numFmtId="0" fontId="5" fillId="6" borderId="26" xfId="0" applyNumberFormat="1" applyFont="1" applyFill="1" applyBorder="1" applyAlignment="1">
      <x:alignment horizontal="center" wrapText="1"/>
    </x:xf>
    <x:xf numFmtId="0" fontId="5" fillId="6" borderId="27" xfId="0" applyNumberFormat="1" applyFont="1" applyFill="1" applyBorder="1" applyAlignment="1">
      <x:alignment horizontal="center" wrapText="1"/>
    </x:xf>
    <x:xf numFmtId="0" fontId="5" fillId="6" borderId="28" xfId="0" applyNumberFormat="1" applyFont="1" applyFill="1" applyBorder="1" applyAlignment="1">
      <x:alignment horizontal="center" wrapText="1"/>
    </x:xf>
    <x:xf numFmtId="0" fontId="5" fillId="6" borderId="29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horizontal="center" wrapText="1"/>
    </x:xf>
    <x:xf numFmtId="0" fontId="5" fillId="6" borderId="30" xfId="0" applyNumberFormat="1" applyFont="1" applyFill="1" applyBorder="1" applyAlignment="1">
      <x:alignment horizontal="center" wrapText="1"/>
    </x:xf>
    <x:xf numFmtId="0" fontId="5" fillId="6" borderId="31" xfId="0" applyNumberFormat="1" applyFont="1" applyFill="1" applyBorder="1" applyAlignment="1">
      <x:alignment horizontal="center" wrapText="1"/>
    </x:xf>
    <x:xf numFmtId="0" fontId="5" fillId="6" borderId="32" xfId="0" applyNumberFormat="1" applyFont="1" applyFill="1" applyBorder="1" applyAlignment="1">
      <x:alignment horizontal="center" wrapText="1"/>
    </x:xf>
    <x:xf numFmtId="0" fontId="5" fillId="6" borderId="33" xfId="0" applyNumberFormat="1" applyFont="1" applyFill="1" applyBorder="1" applyAlignment="1">
      <x:alignment horizontal="center" wrapText="1"/>
    </x:xf>
    <x:xf numFmtId="0" fontId="5" fillId="6" borderId="26" xfId="0" applyNumberFormat="1" applyFont="1" applyFill="1" applyBorder="1" applyAlignment="1">
      <x:alignment horizontal="center" vertical="center" wrapText="1"/>
    </x:xf>
    <x:xf numFmtId="0" fontId="5" fillId="6" borderId="27" xfId="0" applyNumberFormat="1" applyFont="1" applyFill="1" applyBorder="1" applyAlignment="1">
      <x:alignment horizontal="center" vertical="center" wrapText="1"/>
    </x:xf>
    <x:xf numFmtId="0" fontId="5" fillId="6" borderId="28" xfId="0" applyNumberFormat="1" applyFont="1" applyFill="1" applyBorder="1" applyAlignment="1">
      <x:alignment horizontal="center" vertical="center" wrapText="1"/>
    </x:xf>
    <x:xf numFmtId="0" fontId="5" fillId="6" borderId="29" xfId="0" applyNumberFormat="1" applyFont="1" applyFill="1" applyBorder="1" applyAlignment="1">
      <x:alignment horizontal="center"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5" fillId="6" borderId="30" xfId="0" applyNumberFormat="1" applyFont="1" applyFill="1" applyBorder="1" applyAlignment="1">
      <x:alignment horizontal="center" vertical="center" wrapText="1"/>
    </x:xf>
    <x:xf numFmtId="0" fontId="5" fillId="6" borderId="31" xfId="0" applyNumberFormat="1" applyFont="1" applyFill="1" applyBorder="1" applyAlignment="1">
      <x:alignment horizontal="center" vertical="center" wrapText="1"/>
    </x:xf>
    <x:xf numFmtId="0" fontId="5" fillId="6" borderId="32" xfId="0" applyNumberFormat="1" applyFont="1" applyFill="1" applyBorder="1" applyAlignment="1">
      <x:alignment horizontal="center" vertical="center" wrapText="1"/>
    </x:xf>
    <x:xf numFmtId="0" fontId="5" fillId="6" borderId="33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0" fillId="7" borderId="2" xfId="0" applyNumberFormat="1" applyFont="1" applyFill="1" applyBorder="1"/>
    <x:xf numFmtId="0" fontId="0" fillId="7" borderId="3" xfId="0" applyNumberFormat="1" applyFont="1" applyFill="1" applyBorder="1"/>
    <x:xf numFmtId="0" fontId="0" fillId="7" borderId="4" xfId="0" applyNumberFormat="1" applyFont="1" applyFill="1" applyBorder="1"/>
    <x:xf numFmtId="0" fontId="0" fillId="7" borderId="5" xfId="0" applyNumberFormat="1" applyFont="1" applyFill="1" applyBorder="1"/>
    <x:xf numFmtId="0" fontId="0" fillId="7" borderId="6" xfId="0" applyNumberFormat="1" applyFont="1" applyFill="1" applyBorder="1"/>
    <x:xf numFmtId="0" fontId="0" fillId="7" borderId="7" xfId="0" applyNumberFormat="1" applyFont="1" applyFill="1" applyBorder="1"/>
    <x:xf numFmtId="0" fontId="0" fillId="7" borderId="8" xfId="0" applyNumberFormat="1" applyFont="1" applyFill="1" applyBorder="1"/>
    <x:xf numFmtId="0" fontId="0" fillId="7" borderId="9" xfId="0" applyNumberFormat="1" applyFont="1" applyFill="1" applyBorder="1"/>
    <x:xf numFmtId="0" fontId="0" fillId="7" borderId="2" xfId="0" applyNumberFormat="1" applyFont="1" applyFill="1" applyBorder="1" applyAlignment="1">
      <x:alignment horizontal="center"/>
    </x:xf>
    <x:xf numFmtId="0" fontId="0" fillId="7" borderId="3" xfId="0" applyNumberFormat="1" applyFont="1" applyFill="1" applyBorder="1" applyAlignment="1">
      <x:alignment horizontal="center"/>
    </x:xf>
    <x:xf numFmtId="0" fontId="0" fillId="7" borderId="4" xfId="0" applyNumberFormat="1" applyFont="1" applyFill="1" applyBorder="1" applyAlignment="1">
      <x:alignment horizontal="center"/>
    </x:xf>
    <x:xf numFmtId="0" fontId="0" fillId="7" borderId="5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 applyAlignment="1">
      <x:alignment horizontal="center"/>
    </x:xf>
    <x:xf numFmtId="0" fontId="0" fillId="7" borderId="6" xfId="0" applyNumberFormat="1" applyFont="1" applyFill="1" applyBorder="1" applyAlignment="1">
      <x:alignment horizontal="center"/>
    </x:xf>
    <x:xf numFmtId="0" fontId="0" fillId="7" borderId="7" xfId="0" applyNumberFormat="1" applyFont="1" applyFill="1" applyBorder="1" applyAlignment="1">
      <x:alignment horizontal="center"/>
    </x:xf>
    <x:xf numFmtId="0" fontId="0" fillId="7" borderId="8" xfId="0" applyNumberFormat="1" applyFont="1" applyFill="1" applyBorder="1" applyAlignment="1">
      <x:alignment horizontal="center"/>
    </x:xf>
    <x:xf numFmtId="0" fontId="0" fillId="7" borderId="9" xfId="0" applyNumberFormat="1" applyFont="1" applyFill="1" applyBorder="1" applyAlignment="1">
      <x:alignment horizontal="center"/>
    </x:xf>
    <x:xf numFmtId="0" fontId="0" fillId="7" borderId="2" xfId="0" applyNumberFormat="1" applyFont="1" applyFill="1" applyBorder="1" applyAlignment="1">
      <x:alignment horizontal="center" vertical="center"/>
    </x:xf>
    <x:xf numFmtId="0" fontId="0" fillId="7" borderId="3" xfId="0" applyNumberFormat="1" applyFont="1" applyFill="1" applyBorder="1" applyAlignment="1">
      <x:alignment horizontal="center" vertical="center"/>
    </x:xf>
    <x:xf numFmtId="0" fontId="0" fillId="7" borderId="4" xfId="0" applyNumberFormat="1" applyFont="1" applyFill="1" applyBorder="1" applyAlignment="1">
      <x:alignment horizontal="center" vertical="center"/>
    </x:xf>
    <x:xf numFmtId="0" fontId="0" fillId="7" borderId="5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 applyAlignment="1">
      <x:alignment horizontal="center" vertical="center"/>
    </x:xf>
    <x:xf numFmtId="0" fontId="0" fillId="7" borderId="6" xfId="0" applyNumberFormat="1" applyFont="1" applyFill="1" applyBorder="1" applyAlignment="1">
      <x:alignment horizontal="center" vertical="center"/>
    </x:xf>
    <x:xf numFmtId="0" fontId="0" fillId="7" borderId="7" xfId="0" applyNumberFormat="1" applyFont="1" applyFill="1" applyBorder="1" applyAlignment="1">
      <x:alignment horizontal="center" vertical="center"/>
    </x:xf>
    <x:xf numFmtId="0" fontId="0" fillId="7" borderId="8" xfId="0" applyNumberFormat="1" applyFont="1" applyFill="1" applyBorder="1" applyAlignment="1">
      <x:alignment horizontal="center" vertical="center"/>
    </x:xf>
    <x:xf numFmtId="0" fontId="0" fillId="7" borderId="9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0" fillId="7" borderId="10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7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0" fillId="7" borderId="16" xfId="0" applyNumberFormat="1" applyFont="1" applyFill="1" applyBorder="1"/>
    <x:xf numFmtId="0" fontId="0" fillId="7" borderId="17" xfId="0" applyNumberFormat="1" applyFont="1" applyFill="1" applyBorder="1"/>
    <x:xf numFmtId="0" fontId="0" fillId="7" borderId="10" xfId="0" applyNumberFormat="1" applyFont="1" applyFill="1" applyBorder="1" applyAlignment="1">
      <x:alignment horizontal="center"/>
    </x:xf>
    <x:xf numFmtId="0" fontId="0" fillId="7" borderId="11" xfId="0" applyNumberFormat="1" applyFont="1" applyFill="1" applyBorder="1" applyAlignment="1">
      <x:alignment horizontal="center"/>
    </x:xf>
    <x:xf numFmtId="0" fontId="0" fillId="7" borderId="12" xfId="0" applyNumberFormat="1" applyFont="1" applyFill="1" applyBorder="1" applyAlignment="1">
      <x:alignment horizontal="center"/>
    </x:xf>
    <x:xf numFmtId="0" fontId="0" fillId="7" borderId="13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 applyAlignment="1">
      <x:alignment horizontal="center"/>
    </x:xf>
    <x:xf numFmtId="0" fontId="0" fillId="7" borderId="14" xfId="0" applyNumberFormat="1" applyFont="1" applyFill="1" applyBorder="1" applyAlignment="1">
      <x:alignment horizontal="center"/>
    </x:xf>
    <x:xf numFmtId="0" fontId="0" fillId="7" borderId="15" xfId="0" applyNumberFormat="1" applyFont="1" applyFill="1" applyBorder="1" applyAlignment="1">
      <x:alignment horizontal="center"/>
    </x:xf>
    <x:xf numFmtId="0" fontId="0" fillId="7" borderId="16" xfId="0" applyNumberFormat="1" applyFont="1" applyFill="1" applyBorder="1" applyAlignment="1">
      <x:alignment horizontal="center"/>
    </x:xf>
    <x:xf numFmtId="0" fontId="0" fillId="7" borderId="17" xfId="0" applyNumberFormat="1" applyFont="1" applyFill="1" applyBorder="1" applyAlignment="1">
      <x:alignment horizontal="center"/>
    </x:xf>
    <x:xf numFmtId="0" fontId="0" fillId="7" borderId="10" xfId="0" applyNumberFormat="1" applyFont="1" applyFill="1" applyBorder="1" applyAlignment="1">
      <x:alignment horizontal="center" vertical="center"/>
    </x:xf>
    <x:xf numFmtId="0" fontId="0" fillId="7" borderId="11" xfId="0" applyNumberFormat="1" applyFont="1" applyFill="1" applyBorder="1" applyAlignment="1">
      <x:alignment horizontal="center" vertical="center"/>
    </x:xf>
    <x:xf numFmtId="0" fontId="0" fillId="7" borderId="12" xfId="0" applyNumberFormat="1" applyFont="1" applyFill="1" applyBorder="1" applyAlignment="1">
      <x:alignment horizontal="center" vertical="center"/>
    </x:xf>
    <x:xf numFmtId="0" fontId="0" fillId="7" borderId="13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 applyAlignment="1">
      <x:alignment horizontal="center" vertical="center"/>
    </x:xf>
    <x:xf numFmtId="0" fontId="0" fillId="7" borderId="14" xfId="0" applyNumberFormat="1" applyFont="1" applyFill="1" applyBorder="1" applyAlignment="1">
      <x:alignment horizontal="center" vertical="center"/>
    </x:xf>
    <x:xf numFmtId="0" fontId="0" fillId="7" borderId="15" xfId="0" applyNumberFormat="1" applyFont="1" applyFill="1" applyBorder="1" applyAlignment="1">
      <x:alignment horizontal="center" vertical="center"/>
    </x:xf>
    <x:xf numFmtId="0" fontId="0" fillId="7" borderId="16" xfId="0" applyNumberFormat="1" applyFont="1" applyFill="1" applyBorder="1" applyAlignment="1">
      <x:alignment horizontal="center" vertical="center"/>
    </x:xf>
    <x:xf numFmtId="0" fontId="0" fillId="7" borderId="17" xfId="0" applyNumberFormat="1" applyFont="1" applyFill="1" applyBorder="1" applyAlignment="1">
      <x:alignment horizontal="center" vertical="center"/>
    </x:xf>
    <x:xf numFmtId="0" fontId="0" fillId="5" borderId="2" xfId="0" applyNumberFormat="1" applyFont="1" applyFill="1" applyBorder="1" applyAlignment="1">
      <x:alignment horizontal="center" vertical="center"/>
    </x:xf>
    <x:xf numFmtId="0" fontId="0" fillId="5" borderId="3" xfId="0" applyNumberFormat="1" applyFont="1" applyFill="1" applyBorder="1" applyAlignment="1">
      <x:alignment horizontal="center" vertical="center"/>
    </x:xf>
    <x:xf numFmtId="0" fontId="0" fillId="5" borderId="4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0" fillId="5" borderId="10" xfId="0" applyNumberFormat="1" applyFont="1" applyFill="1" applyBorder="1" applyAlignment="1">
      <x:alignment horizontal="center" vertical="center"/>
    </x:xf>
    <x:xf numFmtId="0" fontId="0" fillId="5" borderId="11" xfId="0" applyNumberFormat="1" applyFont="1" applyFill="1" applyBorder="1" applyAlignment="1">
      <x:alignment horizontal="center" vertical="center"/>
    </x:xf>
    <x:xf numFmtId="0" fontId="0" fillId="5" borderId="12" xfId="0" applyNumberFormat="1" applyFont="1" applyFill="1" applyBorder="1" applyAlignment="1">
      <x:alignment horizontal="center" vertical="center"/>
    </x:xf>
    <x:xf numFmtId="0" fontId="4" fillId="5" borderId="10" xfId="0" applyNumberFormat="1" applyFont="1" applyFill="1" applyBorder="1" applyAlignment="1">
      <x:alignment horizontal="center" vertical="center"/>
    </x:xf>
    <x:xf numFmtId="0" fontId="4" fillId="5" borderId="11" xfId="0" applyNumberFormat="1" applyFont="1" applyFill="1" applyBorder="1" applyAlignment="1">
      <x:alignment horizontal="center" vertical="center"/>
    </x:xf>
    <x:xf numFmtId="0" fontId="4" fillId="5" borderId="12" xfId="0" applyNumberFormat="1" applyFont="1" applyFill="1" applyBorder="1" applyAlignment="1">
      <x:alignment horizontal="center" vertical="center"/>
    </x:xf>
    <x:xf numFmtId="0" fontId="6" fillId="7" borderId="5" xfId="0" applyNumberFormat="1" applyFont="1" applyFill="1" applyBorder="1" applyAlignment="1">
      <x:alignment horizontal="center" vertical="center"/>
    </x:xf>
    <x:xf numFmtId="0" fontId="6" fillId="7" borderId="13" xfId="0" applyNumberFormat="1" applyFont="1" applyFill="1" applyBorder="1" applyAlignment="1">
      <x:alignment horizontal="center" vertical="center"/>
    </x:xf>
    <x:xf numFmtId="0" fontId="7" fillId="7" borderId="5" xfId="0" applyNumberFormat="1" applyFont="1" applyFill="1" applyBorder="1" applyAlignment="1">
      <x:alignment horizontal="center" vertical="center"/>
    </x:xf>
    <x:xf numFmtId="0" fontId="7" fillId="7" borderId="13" xfId="0" applyNumberFormat="1" applyFont="1" applyFill="1" applyBorder="1" applyAlignment="1">
      <x:alignment horizontal="center" vertical="center"/>
    </x:xf>
    <x:xf numFmtId="0" fontId="5" fillId="7" borderId="7" xfId="0" applyNumberFormat="1" applyFont="1" applyFill="1" applyBorder="1" applyAlignment="1">
      <x:alignment horizontal="center" vertical="center"/>
    </x:xf>
    <x:xf numFmtId="0" fontId="5" fillId="7" borderId="15" xfId="0" applyNumberFormat="1" applyFont="1" applyFill="1" applyBorder="1" applyAlignment="1">
      <x:alignment horizontal="center" vertical="center"/>
    </x:xf>
    <x:xf numFmtId="0" fontId="5" fillId="7" borderId="7" xfId="0" applyNumberFormat="1" applyFont="1" applyFill="1" applyBorder="1" applyAlignment="1">
      <x:alignment horizontal="center" vertical="center" wrapText="1"/>
    </x:xf>
    <x:xf numFmtId="0" fontId="0" fillId="7" borderId="8" xfId="0" applyNumberFormat="1" applyFont="1" applyFill="1" applyBorder="1" applyAlignment="1">
      <x:alignment horizontal="center" vertical="center" wrapText="1"/>
    </x:xf>
    <x:xf numFmtId="0" fontId="0" fillId="7" borderId="9" xfId="0" applyNumberFormat="1" applyFont="1" applyFill="1" applyBorder="1" applyAlignment="1">
      <x:alignment horizontal="center" vertical="center" wrapText="1"/>
    </x:xf>
    <x:xf numFmtId="0" fontId="5" fillId="7" borderId="15" xfId="0" applyNumberFormat="1" applyFont="1" applyFill="1" applyBorder="1" applyAlignment="1">
      <x:alignment horizontal="center" vertical="center" wrapText="1"/>
    </x:xf>
    <x:xf numFmtId="0" fontId="0" fillId="7" borderId="16" xfId="0" applyNumberFormat="1" applyFont="1" applyFill="1" applyBorder="1" applyAlignment="1">
      <x:alignment horizontal="center" vertical="center" wrapText="1"/>
    </x:xf>
    <x:xf numFmtId="0" fontId="0" fillId="7" borderId="17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2" fillId="3" borderId="0" xfId="0" applyNumberFormat="1" applyFont="1" applyFill="1" applyBorder="1" applyAlignment="1">
      <x:alignment vertical="center" wrapText="1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wrapText="1"/>
    </x:xf>
    <x:xf numFmtId="0" fontId="12" fillId="3" borderId="1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horizontal="center" wrapText="1"/>
    </x:xf>
    <x:xf numFmtId="0" fontId="10" fillId="4" borderId="1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horizontal="center" wrapText="1"/>
    </x:xf>
    <x:xf numFmtId="201" fontId="0" fillId="0" borderId="3" xfId="0" applyNumberFormat="1" applyFont="1" applyFill="1" applyBorder="1"/>
    <x:xf numFmtId="201" fontId="0" fillId="0" borderId="0" xfId="0" applyNumberFormat="1" applyFont="1" applyFill="1" applyBorder="1"/>
    <x:xf numFmtId="201" fontId="0" fillId="0" borderId="8" xfId="0" applyNumberFormat="1" applyFont="1" applyFill="1" applyBorder="1"/>
    <x:xf numFmtId="201" fontId="0" fillId="0" borderId="11" xfId="0" applyNumberFormat="1" applyFont="1" applyFill="1" applyBorder="1"/>
    <x:xf numFmtId="201" fontId="0" fillId="0" borderId="1" xfId="0" applyNumberFormat="1" applyFont="1" applyFill="1" applyBorder="1"/>
    <x:xf numFmtId="201" fontId="0" fillId="0" borderId="16" xfId="0" applyNumberFormat="1" applyFont="1" applyFill="1" applyBorder="1"/>
    <x:xf numFmtId="201" fontId="0" fillId="6" borderId="3" xfId="0" applyNumberFormat="1" applyFont="1" applyFill="1" applyBorder="1"/>
    <x:xf numFmtId="201" fontId="0" fillId="6" borderId="0" xfId="0" applyNumberFormat="1" applyFont="1" applyFill="1" applyBorder="1"/>
    <x:xf numFmtId="201" fontId="0" fillId="6" borderId="8" xfId="0" applyNumberFormat="1" applyFont="1" applyFill="1" applyBorder="1"/>
    <x:xf numFmtId="201" fontId="0" fillId="6" borderId="11" xfId="0" applyNumberFormat="1" applyFont="1" applyFill="1" applyBorder="1"/>
    <x:xf numFmtId="201" fontId="0" fillId="6" borderId="1" xfId="0" applyNumberFormat="1" applyFont="1" applyFill="1" applyBorder="1"/>
    <x:xf numFmtId="201" fontId="0" fillId="6" borderId="16" xfId="0" applyNumberFormat="1" applyFont="1" applyFill="1" applyBorder="1"/>
    <x:xf numFmtId="200" fontId="0" fillId="6" borderId="3" xfId="0" applyNumberFormat="1" applyFont="1" applyFill="1" applyBorder="1"/>
    <x:xf numFmtId="200" fontId="0" fillId="6" borderId="0" xfId="0" applyNumberFormat="1" applyFont="1" applyFill="1" applyBorder="1"/>
    <x:xf numFmtId="200" fontId="0" fillId="6" borderId="8" xfId="0" applyNumberFormat="1" applyFont="1" applyFill="1" applyBorder="1"/>
    <x:xf numFmtId="200" fontId="0" fillId="6" borderId="11" xfId="0" applyNumberFormat="1" applyFont="1" applyFill="1" applyBorder="1"/>
    <x:xf numFmtId="200" fontId="0" fillId="6" borderId="1" xfId="0" applyNumberFormat="1" applyFont="1" applyFill="1" applyBorder="1"/>
    <x:xf numFmtId="200" fontId="0" fillId="6" borderId="16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vertical="center" wrapText="1"/>
    </x:xf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89e8fcd704198" /><Relationship Type="http://schemas.openxmlformats.org/officeDocument/2006/relationships/theme" Target="/xl/theme/theme1.xml" Id="R789528e39f654aba" /><Relationship Type="http://schemas.openxmlformats.org/officeDocument/2006/relationships/sharedStrings" Target="/xl/sharedStrings.xml" Id="R475f0886aca24792" /><Relationship Type="http://schemas.openxmlformats.org/officeDocument/2006/relationships/worksheet" Target="/xl/worksheets/sheet1.xml" Id="Rbcf6c1dcac5d4949" /><Relationship Type="http://schemas.openxmlformats.org/officeDocument/2006/relationships/worksheet" Target="/xl/worksheets/sheet2.xml" Id="Re4e74a17630c416b" /><Relationship Type="http://schemas.openxmlformats.org/officeDocument/2006/relationships/worksheet" Target="/xl/worksheets/sheet3.xml" Id="Rbbf8c547334c4a5e" /><Relationship Type="http://schemas.openxmlformats.org/officeDocument/2006/relationships/worksheet" Target="/xl/worksheets/sheet4.xml" Id="R54991d6a8d7a4b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24" hidden="0" customWidth="1"/>
    <x:col min="6" max="6" width="4" hidden="0" customWidth="1"/>
    <x:col min="7" max="7" width="20" hidden="0" customWidth="1"/>
    <x:col min="8" max="8" width="18" hidden="0" customWidth="1"/>
    <x:col min="9" max="9" width="18" hidden="0" customWidth="1"/>
    <x:col min="10" max="10" width="18" hidden="0" customWidth="1"/>
  </x:cols>
  <x:sheetData>
    <x:row r="1">
      <x:c r="A1" s="5" t="str">
        <x:v>BOLSA FAMÍLIA x LULA x FLÁVIO BOLSONARO — ELEIÇÕES 2026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>
      <x:c r="A3" s="12" t="str">
        <x:v>Levantamento agregado por municípios • associação territorial não identifica voto individual e não prova causalidade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5">
      <x:c r="A5" s="18" t="str">
        <x:v>COMO O LEVANTAMENTO CLASSIFICOU OS MUNICÍPIOS</x:v>
      </x:c>
      <x:c r="B5" s="18"/>
      <x:c r="C5" s="18"/>
      <x:c r="D5" s="18"/>
      <x:c r="E5" s="18"/>
      <x:c r="F5" s="18"/>
      <x:c r="G5" s="18"/>
      <x:c r="H5" s="18"/>
      <x:c r="I5" s="18"/>
      <x:c r="J5" s="18"/>
    </x:row>
    <x:row r="6">
      <x:c r="A6" s="25" t="str">
        <x:v>Categoria</x:v>
      </x:c>
      <x:c r="B6" s="25" t="str">
        <x:v>% de beneficiários / população</x:v>
      </x:c>
      <x:c r="C6" s="25" t="str">
        <x:v>Peso nos votos válidos</x:v>
      </x:c>
      <x:c r="D6" s="25" t="str">
        <x:v>Lula 2026</x:v>
      </x:c>
      <x:c r="E6" s="25" t="str">
        <x:v>Flávio 2026</x:v>
      </x:c>
      <x:c r="F6" s="25" t="str">
        <x:v>Outros 2026</x:v>
      </x:c>
      <x:c r="G6" s="111" t="str">
        <x:v>LEITURA-CHAVE
Alta dependência:
Lula 68,7% x Flávio 27,3%
Baixa dependência:
Flávio 53,9% x Lula 37,0%
Mas os grupos têm pesos muito diferentes no total de votos.</x:v>
      </x:c>
      <x:c r="H6" s="112"/>
      <x:c r="I6" s="112"/>
      <x:c r="J6" s="113"/>
    </x:row>
    <x:row r="7">
      <x:c r="A7" s="59" t="str">
        <x:v>Alta dependência</x:v>
      </x:c>
      <x:c r="B7" s="60" t="str">
        <x:v>50% ou mais</x:v>
      </x:c>
      <x:c r="C7" s="61" t="n">
        <x:v>0.144</x:v>
      </x:c>
      <x:c r="D7" s="61" t="n">
        <x:v>0.687</x:v>
      </x:c>
      <x:c r="E7" s="61" t="n">
        <x:v>0.273</x:v>
      </x:c>
      <x:c r="F7" s="62" t="n">
        <x:v>0.04</x:v>
      </x:c>
      <x:c r="G7" s="114"/>
      <x:c r="H7" s="115"/>
      <x:c r="I7" s="115"/>
      <x:c r="J7" s="116"/>
    </x:row>
    <x:row r="8">
      <x:c r="A8" s="63" t="str">
        <x:v>Média dependência</x:v>
      </x:c>
      <x:c r="B8" s="64" t="str">
        <x:v>25% a menos de 50%</x:v>
      </x:c>
      <x:c r="C8" s="65" t="n">
        <x:v>0.265</x:v>
      </x:c>
      <x:c r="D8" s="65"/>
      <x:c r="E8" s="65"/>
      <x:c r="F8" s="66"/>
      <x:c r="G8" s="114"/>
      <x:c r="H8" s="115"/>
      <x:c r="I8" s="115"/>
      <x:c r="J8" s="116"/>
    </x:row>
    <x:row r="9">
      <x:c r="A9" s="67" t="str">
        <x:v>Baixa dependência</x:v>
      </x:c>
      <x:c r="B9" s="68" t="str">
        <x:v>Menos de 25%</x:v>
      </x:c>
      <x:c r="C9" s="69" t="n">
        <x:v>0.591</x:v>
      </x:c>
      <x:c r="D9" s="69" t="n">
        <x:v>0.37</x:v>
      </x:c>
      <x:c r="E9" s="69" t="n">
        <x:v>0.539</x:v>
      </x:c>
      <x:c r="F9" s="70" t="n">
        <x:v>0.09099999999999997</x:v>
      </x:c>
      <x:c r="G9" s="117"/>
      <x:c r="H9" s="118"/>
      <x:c r="I9" s="118"/>
      <x:c r="J9" s="119"/>
    </x:row>
    <x:row r="11">
      <x:c r="A11" s="158" t="str">
        <x:v>O MESMO PAÍS, DOIS EXTREMOS</x:v>
      </x:c>
      <x:c r="B11" s="158"/>
      <x:c r="C11" s="158"/>
      <x:c r="D11" s="158"/>
      <x:c r="E11" s="158"/>
      <x:c r="F11" s="158"/>
      <x:c r="G11" s="158"/>
      <x:c r="H11" s="158"/>
      <x:c r="I11" s="158"/>
      <x:c r="J11" s="158"/>
    </x:row>
    <x:row r="12">
      <x:c r="A12" s="218" t="str">
        <x:v>ALTA DEPENDÊNCIA</x:v>
      </x:c>
      <x:c r="B12" s="219"/>
      <x:c r="C12" s="220"/>
      <x:c r="D12" s="218" t="str">
        <x:v>BAIXA DEPENDÊNCIA</x:v>
      </x:c>
      <x:c r="E12" s="219"/>
      <x:c r="F12" s="220"/>
      <x:c r="G12" s="218" t="str">
        <x:v>PESO NO TOTAL DE VOTOS VÁLIDOS</x:v>
      </x:c>
      <x:c r="H12" s="219"/>
      <x:c r="I12" s="219"/>
      <x:c r="J12" s="220"/>
    </x:row>
    <x:row r="13">
      <x:c r="A13" s="227" t="str">
        <x:v>68,7% LULA</x:v>
      </x:c>
      <x:c r="B13" s="183"/>
      <x:c r="C13" s="184"/>
      <x:c r="D13" s="227" t="str">
        <x:v>53,9% FLÁVIO</x:v>
      </x:c>
      <x:c r="E13" s="183"/>
      <x:c r="F13" s="184"/>
      <x:c r="G13" s="229" t="str">
        <x:v>Alta: 14,4%   |   Média: 26,5%   |   Baixa: 59,1%</x:v>
      </x:c>
      <x:c r="H13" s="183"/>
      <x:c r="I13" s="183"/>
      <x:c r="J13" s="184"/>
    </x:row>
    <x:row r="14">
      <x:c r="A14" s="182"/>
      <x:c r="B14" s="183"/>
      <x:c r="C14" s="184"/>
      <x:c r="D14" s="182"/>
      <x:c r="E14" s="183"/>
      <x:c r="F14" s="184"/>
      <x:c r="G14" s="182"/>
      <x:c r="H14" s="183"/>
      <x:c r="I14" s="183"/>
      <x:c r="J14" s="184"/>
    </x:row>
    <x:row r="15">
      <x:c r="A15" s="185" t="str">
        <x:v>27,3% FLÁVIO</x:v>
      </x:c>
      <x:c r="B15" s="186"/>
      <x:c r="C15" s="187"/>
      <x:c r="D15" s="185" t="str">
        <x:v>37,0% LULA</x:v>
      </x:c>
      <x:c r="E15" s="186"/>
      <x:c r="F15" s="187"/>
      <x:c r="G15" s="233" t="str">
        <x:v>Percentual de vantagem e tamanho do grupo precisam ser analisados juntos.</x:v>
      </x:c>
      <x:c r="H15" s="234"/>
      <x:c r="I15" s="234"/>
      <x:c r="J15" s="235"/>
    </x:row>
    <x:row r="17">
      <x:c r="A17" s="18" t="str">
        <x:v>O QUE MUDOU DE 2022 PARA 2026 NOS MUNICÍPIOS DE ALTA DEPENDÊNCIA</x:v>
      </x:c>
      <x:c r="B17" s="18"/>
      <x:c r="C17" s="18"/>
      <x:c r="D17" s="18"/>
      <x:c r="E17" s="18"/>
      <x:c r="F17" s="18"/>
      <x:c r="G17" s="18"/>
      <x:c r="H17" s="18"/>
      <x:c r="I17" s="18"/>
      <x:c r="J17" s="18"/>
    </x:row>
    <x:row r="18">
      <x:c r="A18" s="239" t="str">
        <x:v>Indicador</x:v>
      </x:c>
      <x:c r="B18" s="239" t="str">
        <x:v>2022</x:v>
      </x:c>
      <x:c r="C18" s="239" t="str">
        <x:v>2026</x:v>
      </x:c>
      <x:c r="D18" s="239" t="str">
        <x:v>Mudança</x:v>
      </x:c>
      <x:c r="E18" s="239" t="str">
        <x:v>Leitura</x:v>
      </x:c>
      <x:c r="G18" s="250" t="str">
        <x:v>RESULTADO DA CONTA
Lula: −2,8 p.p.
Jair 2022 → Flávio 2026: +3,8 p.p.
Outros: cerca de −1 p.p.
Isso descreve o recorte. Não identifica por que cada eleitor mudou ou manteve o voto.</x:v>
      </x:c>
      <x:c r="H18" s="250"/>
      <x:c r="I18" s="250"/>
      <x:c r="J18" s="250"/>
    </x:row>
    <x:row r="19">
      <x:c r="A19" s="30" t="str">
        <x:v>Lula</x:v>
      </x:c>
      <x:c r="B19" s="47" t="n">
        <x:v>0.715</x:v>
      </x:c>
      <x:c r="C19" s="47" t="n">
        <x:v>0.687</x:v>
      </x:c>
      <x:c r="D19" s="47" t="n">
        <x:f>C19-B19</x:f>
        <x:v>-0.027999999999999914</x:v>
      </x:c>
      <x:c r="E19" s="241" t="str">
        <x:v>Variação em pontos percentuais</x:v>
      </x:c>
      <x:c r="G19" s="250"/>
      <x:c r="H19" s="250"/>
      <x:c r="I19" s="250"/>
      <x:c r="J19" s="250"/>
    </x:row>
    <x:row r="20">
      <x:c r="A20" s="33" t="str">
        <x:v>Jair/Flávio Bolsonaro</x:v>
      </x:c>
      <x:c r="B20" s="49" t="n">
        <x:v>0.235</x:v>
      </x:c>
      <x:c r="C20" s="49" t="n">
        <x:v>0.273</x:v>
      </x:c>
      <x:c r="D20" s="49" t="n">
        <x:f>C20-B20</x:f>
        <x:v>0.038000000000000034</x:v>
      </x:c>
      <x:c r="E20" s="242" t="str">
        <x:v>Candidatos diferentes; comparação de votação no mesmo recorte</x:v>
      </x:c>
      <x:c r="G20" s="250"/>
      <x:c r="H20" s="250"/>
      <x:c r="I20" s="250"/>
      <x:c r="J20" s="250"/>
    </x:row>
    <x:row r="21">
      <x:c r="A21" s="36" t="str">
        <x:v>Outros candidatos</x:v>
      </x:c>
      <x:c r="B21" s="51" t="n">
        <x:v>0.0504</x:v>
      </x:c>
      <x:c r="C21" s="51" t="n">
        <x:v>0.04</x:v>
      </x:c>
      <x:c r="D21" s="51" t="n">
        <x:f>C21-B21</x:f>
        <x:v>-0.0104</x:v>
      </x:c>
      <x:c r="E21" s="243" t="str">
        <x:v>Participação dos demais caiu</x:v>
      </x:c>
      <x:c r="G21" s="250"/>
      <x:c r="H21" s="250"/>
      <x:c r="I21" s="250"/>
      <x:c r="J21" s="250"/>
    </x:row>
    <x:row r="23">
      <x:c r="A23" s="158" t="str">
        <x:v>A ARMADILHA QUE O VÍDEO PRECISA EXPLICAR</x:v>
      </x:c>
      <x:c r="B23" s="158"/>
      <x:c r="C23" s="158"/>
      <x:c r="D23" s="158"/>
      <x:c r="E23" s="158"/>
      <x:c r="F23" s="158"/>
      <x:c r="G23" s="158"/>
      <x:c r="H23" s="158"/>
      <x:c r="I23" s="158"/>
      <x:c r="J23" s="158"/>
    </x:row>
    <x:row r="24">
      <x:c r="A24" s="115" t="str">
        <x:v>CORRELAÇÃO TERRITORIAL ≠ VOTO INDIVIDUAL ≠ CAUSALIDADE
Se um município tem alta proporção de beneficiários e Lula teve maioria dos votos, isso NÃO permite afirmar que cada beneficiário votou em Lula. O município também possui não beneficiários, e o voto é secreto. O cruzamento mostra que as características aparecem juntas no território; sozinho, ele não prova que uma causou a outra.</x:v>
      </x:c>
      <x:c r="B24" s="115"/>
      <x:c r="C24" s="115"/>
      <x:c r="D24" s="115"/>
      <x:c r="E24" s="115"/>
      <x:c r="F24" s="115"/>
      <x:c r="G24" s="115"/>
      <x:c r="H24" s="115"/>
      <x:c r="I24" s="115"/>
      <x:c r="J24" s="115"/>
    </x:row>
    <x:row r="25">
      <x:c r="A25" s="115"/>
      <x:c r="B25" s="115"/>
      <x:c r="C25" s="115"/>
      <x:c r="D25" s="115"/>
      <x:c r="E25" s="115"/>
      <x:c r="F25" s="115"/>
      <x:c r="G25" s="115"/>
      <x:c r="H25" s="115"/>
      <x:c r="I25" s="115"/>
      <x:c r="J25" s="115"/>
    </x:row>
    <x:row r="26">
      <x:c r="A26" s="115"/>
      <x:c r="B26" s="115"/>
      <x:c r="C26" s="115"/>
      <x:c r="D26" s="115"/>
      <x:c r="E26" s="115"/>
      <x:c r="F26" s="115"/>
      <x:c r="G26" s="115"/>
      <x:c r="H26" s="115"/>
      <x:c r="I26" s="115"/>
      <x:c r="J26" s="115"/>
    </x:row>
    <x:row r="27">
      <x:c r="A27" s="115"/>
      <x:c r="B27" s="115"/>
      <x:c r="C27" s="115"/>
      <x:c r="D27" s="115"/>
      <x:c r="E27" s="115"/>
      <x:c r="F27" s="115"/>
      <x:c r="G27" s="115"/>
      <x:c r="H27" s="115"/>
      <x:c r="I27" s="115"/>
      <x:c r="J27" s="115"/>
    </x:row>
    <x:row r="29">
      <x:c r="A29" s="18" t="str">
        <x:v>COMO CLASSIFICAR UM MUNICÍPIO NA PLANILHA</x:v>
      </x:c>
      <x:c r="B29" s="18"/>
      <x:c r="C29" s="18"/>
      <x:c r="D29" s="18"/>
      <x:c r="E29" s="18"/>
      <x:c r="F29" s="18"/>
      <x:c r="G29" s="18"/>
      <x:c r="H29" s="18"/>
      <x:c r="I29" s="18"/>
      <x:c r="J29" s="18"/>
    </x:row>
    <x:row r="30">
      <x:c r="A30" s="239" t="str">
        <x:v>População</x:v>
      </x:c>
      <x:c r="B30" s="239" t="str">
        <x:v>Beneficiários</x:v>
      </x:c>
      <x:c r="C30" s="239" t="str">
        <x:v>% dependência</x:v>
      </x:c>
      <x:c r="D30" s="239" t="str">
        <x:v>Classificação</x:v>
      </x:c>
      <x:c r="E30" s="239" t="str">
        <x:v>Regra</x:v>
      </x:c>
      <x:c r="G30" s="257" t="str">
        <x:v>FÓRMULAS
% dependência = beneficiários ÷ população
Classificação = SE(%≥50%;"Alta";SE(%≥25%;"Média";"Baixa"))</x:v>
      </x:c>
      <x:c r="H30" s="257"/>
      <x:c r="I30" s="257"/>
      <x:c r="J30" s="257"/>
    </x:row>
    <x:row r="31">
      <x:c r="A31" s="30" t="n">
        <x:v>100000</x:v>
      </x:c>
      <x:c r="B31" s="31" t="n">
        <x:v>60000</x:v>
      </x:c>
      <x:c r="C31" s="47" t="n">
        <x:f>B31/A31</x:f>
        <x:v>0.6</x:v>
      </x:c>
      <x:c r="D31" s="31" t="str">
        <x:f>IF(C31&gt;=50%,"Alta",IF(C31&gt;=25%,"Média","Baixa"))</x:f>
        <x:v>Alta</x:v>
      </x:c>
      <x:c r="E31" s="32" t="str">
        <x:v>Alta: ≥50%</x:v>
      </x:c>
      <x:c r="G31" s="257"/>
      <x:c r="H31" s="257"/>
      <x:c r="I31" s="257"/>
      <x:c r="J31" s="257"/>
    </x:row>
    <x:row r="32">
      <x:c r="A32" s="33" t="n">
        <x:v>100000</x:v>
      </x:c>
      <x:c r="B32" s="34" t="n">
        <x:v>35000</x:v>
      </x:c>
      <x:c r="C32" s="49" t="n">
        <x:f>B32/A32</x:f>
        <x:v>0.35</x:v>
      </x:c>
      <x:c r="D32" s="34" t="str">
        <x:f>IF(C32&gt;=50%,"Alta",IF(C32&gt;=25%,"Média","Baixa"))</x:f>
        <x:v>Média</x:v>
      </x:c>
      <x:c r="E32" s="35" t="str">
        <x:v>Média: 25% a &lt;50%</x:v>
      </x:c>
      <x:c r="G32" s="257"/>
      <x:c r="H32" s="257"/>
      <x:c r="I32" s="257"/>
      <x:c r="J32" s="257"/>
    </x:row>
    <x:row r="33">
      <x:c r="A33" s="36" t="n">
        <x:v>100000</x:v>
      </x:c>
      <x:c r="B33" s="37" t="n">
        <x:v>15000</x:v>
      </x:c>
      <x:c r="C33" s="51" t="n">
        <x:f>B33/A33</x:f>
        <x:v>0.15</x:v>
      </x:c>
      <x:c r="D33" s="37" t="str">
        <x:f>IF(C33&gt;=50%,"Alta",IF(C33&gt;=25%,"Média","Baixa"))</x:f>
        <x:v>Baixa</x:v>
      </x:c>
      <x:c r="E33" s="38" t="str">
        <x:v>Baixa: &lt;25%</x:v>
      </x:c>
      <x:c r="G33" s="257"/>
      <x:c r="H33" s="257"/>
      <x:c r="I33" s="257"/>
      <x:c r="J33" s="257"/>
    </x:row>
  </x:sheetData>
  <x:mergeCells>
    <x:mergeCell ref="A1:J2"/>
    <x:mergeCell ref="A3:J3"/>
    <x:mergeCell ref="A5:J5"/>
    <x:mergeCell ref="G6:J9"/>
    <x:mergeCell ref="A11:J11"/>
    <x:mergeCell ref="A12:C12"/>
    <x:mergeCell ref="A13:C14"/>
    <x:mergeCell ref="A15:C15"/>
    <x:mergeCell ref="D12:F12"/>
    <x:mergeCell ref="D13:F14"/>
    <x:mergeCell ref="D15:F15"/>
    <x:mergeCell ref="G12:J12"/>
    <x:mergeCell ref="G13:J14"/>
    <x:mergeCell ref="G15:J15"/>
    <x:mergeCell ref="A17:J17"/>
    <x:mergeCell ref="G18:J21"/>
    <x:mergeCell ref="A23:J23"/>
    <x:mergeCell ref="A24:J27"/>
    <x:mergeCell ref="A29:J29"/>
    <x:mergeCell ref="G30:J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" hidden="0" customWidth="1"/>
    <x:col min="3" max="3" width="20" hidden="0" customWidth="1"/>
    <x:col min="4" max="4" width="22" hidden="0" customWidth="1"/>
    <x:col min="5" max="5" width="14" hidden="0" customWidth="1"/>
    <x:col min="6" max="6" width="35" hidden="0" customWidth="1"/>
    <x:col min="7" max="7" width="4" hidden="0" customWidth="1"/>
    <x:col min="8" max="8" width="4" hidden="0" customWidth="1"/>
  </x:cols>
  <x:sheetData>
    <x:row r="1">
      <x:c r="A1" s="263" t="str">
        <x:v>EVOLUÇÃO DOS RECORTES — 2018, 2022 E 2026</x:v>
      </x:c>
      <x:c r="B1" s="263"/>
      <x:c r="C1" s="263"/>
      <x:c r="D1" s="263"/>
      <x:c r="E1" s="263"/>
      <x:c r="F1" s="263"/>
      <x:c r="G1" s="263"/>
      <x:c r="H1" s="263"/>
    </x:row>
    <x:row r="2">
      <x:c r="A2" s="263"/>
      <x:c r="B2" s="263"/>
      <x:c r="C2" s="263"/>
      <x:c r="D2" s="263"/>
      <x:c r="E2" s="263"/>
      <x:c r="F2" s="263"/>
      <x:c r="G2" s="263"/>
      <x:c r="H2" s="263"/>
    </x:row>
    <x:row r="4">
      <x:c r="A4" s="268" t="str">
        <x:v>Recorte</x:v>
      </x:c>
      <x:c r="B4" s="268" t="str">
        <x:v>Ano</x:v>
      </x:c>
      <x:c r="C4" s="268" t="str">
        <x:v>Lula / candidato PT</x:v>
      </x:c>
      <x:c r="D4" s="268" t="str">
        <x:v>Bolsonaro / Flávio</x:v>
      </x:c>
      <x:c r="E4" s="268" t="str">
        <x:v>Outros</x:v>
      </x:c>
      <x:c r="F4" s="268" t="str">
        <x:v>Fonte / nota</x:v>
      </x:c>
    </x:row>
    <x:row r="5">
      <x:c r="A5" s="30" t="str">
        <x:v>Alta dependência</x:v>
      </x:c>
      <x:c r="B5" s="31" t="n">
        <x:v>2022</x:v>
      </x:c>
      <x:c r="C5" s="47" t="n">
        <x:v>0.715</x:v>
      </x:c>
      <x:c r="D5" s="47" t="n">
        <x:v>0.235</x:v>
      </x:c>
      <x:c r="E5" s="47" t="n">
        <x:v>0.0504</x:v>
      </x:c>
      <x:c r="F5" s="32" t="str">
        <x:v>UOL</x:v>
      </x:c>
    </x:row>
    <x:row r="6">
      <x:c r="A6" s="33" t="str">
        <x:v>Alta dependência</x:v>
      </x:c>
      <x:c r="B6" s="34" t="n">
        <x:v>2026</x:v>
      </x:c>
      <x:c r="C6" s="49" t="n">
        <x:v>0.687</x:v>
      </x:c>
      <x:c r="D6" s="49" t="n">
        <x:v>0.273</x:v>
      </x:c>
      <x:c r="E6" s="49" t="n">
        <x:v>0.04</x:v>
      </x:c>
      <x:c r="F6" s="35" t="str">
        <x:v>UOL</x:v>
      </x:c>
    </x:row>
    <x:row r="7">
      <x:c r="A7" s="33" t="str">
        <x:v>Baixa dependência</x:v>
      </x:c>
      <x:c r="B7" s="34" t="n">
        <x:v>2022</x:v>
      </x:c>
      <x:c r="C7" s="49" t="n">
        <x:v>0.4</x:v>
      </x:c>
      <x:c r="D7" s="49" t="n">
        <x:v>0.503</x:v>
      </x:c>
      <x:c r="E7" s="49" t="n">
        <x:v>0.09699999999999998</x:v>
      </x:c>
      <x:c r="F7" s="35" t="str">
        <x:v>UOL</x:v>
      </x:c>
    </x:row>
    <x:row r="8">
      <x:c r="A8" s="36" t="str">
        <x:v>Baixa dependência</x:v>
      </x:c>
      <x:c r="B8" s="37" t="n">
        <x:v>2026</x:v>
      </x:c>
      <x:c r="C8" s="51" t="n">
        <x:v>0.37</x:v>
      </x:c>
      <x:c r="D8" s="51" t="n">
        <x:v>0.539</x:v>
      </x:c>
      <x:c r="E8" s="51" t="n">
        <x:v>0.09099999999999997</x:v>
      </x:c>
      <x:c r="F8" s="38" t="str">
        <x:v>UOL</x:v>
      </x:c>
    </x:row>
    <x:row r="10">
      <x:c r="A10" s="273" t="str">
        <x:v>NOTA
A comparação de 2022 para 2026 no campo bolsonarista envolve candidatos diferentes (Jair Bolsonaro em 2022 e Flávio Bolsonaro em 2026). Portanto, a planilha descreve a votação do mesmo tipo de município em eleições diferentes; não mede transferência individual de votos.</x:v>
      </x:c>
      <x:c r="B10" s="273"/>
      <x:c r="C10" s="273"/>
      <x:c r="D10" s="273"/>
      <x:c r="E10" s="273"/>
      <x:c r="F10" s="273"/>
      <x:c r="G10" s="273"/>
      <x:c r="H10" s="273"/>
    </x:row>
    <x:row r="11">
      <x:c r="A11" s="273"/>
      <x:c r="B11" s="273"/>
      <x:c r="C11" s="273"/>
      <x:c r="D11" s="273"/>
      <x:c r="E11" s="273"/>
      <x:c r="F11" s="273"/>
      <x:c r="G11" s="273"/>
      <x:c r="H11" s="273"/>
    </x:row>
    <x:row r="12">
      <x:c r="A12" s="273"/>
      <x:c r="B12" s="273"/>
      <x:c r="C12" s="273"/>
      <x:c r="D12" s="273"/>
      <x:c r="E12" s="273"/>
      <x:c r="F12" s="273"/>
      <x:c r="G12" s="273"/>
      <x:c r="H12" s="273"/>
    </x:row>
    <x:row r="13">
      <x:c r="A13" s="273"/>
      <x:c r="B13" s="273"/>
      <x:c r="C13" s="273"/>
      <x:c r="D13" s="273"/>
      <x:c r="E13" s="273"/>
      <x:c r="F13" s="273"/>
      <x:c r="G13" s="273"/>
      <x:c r="H13" s="273"/>
    </x:row>
  </x:sheetData>
  <x:mergeCells>
    <x:mergeCell ref="A1:H2"/>
    <x:mergeCell ref="A10:H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" hidden="0" customWidth="1"/>
    <x:col min="3" max="3" width="14" hidden="0" customWidth="1"/>
    <x:col min="4" max="4" width="18" hidden="0" customWidth="1"/>
    <x:col min="5" max="5" width="16" hidden="0" customWidth="1"/>
    <x:col min="6" max="6" width="14" hidden="0" customWidth="1"/>
    <x:col min="7" max="7" width="12" hidden="0" customWidth="1"/>
    <x:col min="8" max="8" width="12" hidden="0" customWidth="1"/>
    <x:col min="9" max="9" width="12" hidden="0" customWidth="1"/>
  </x:cols>
  <x:sheetData>
    <x:row r="1">
      <x:c r="A1" s="262" t="str">
        <x:v>MODELO PARA CRUZAR MUNICÍPIOS — PREENCHIMENTO MANUAL</x:v>
      </x:c>
      <x:c r="B1" s="262"/>
      <x:c r="C1" s="262"/>
      <x:c r="D1" s="262"/>
      <x:c r="E1" s="262"/>
      <x:c r="F1" s="262"/>
      <x:c r="G1" s="262"/>
      <x:c r="H1" s="262"/>
      <x:c r="I1" s="262"/>
    </x:row>
    <x:row r="2">
      <x:c r="A2" s="262"/>
      <x:c r="B2" s="262"/>
      <x:c r="C2" s="262"/>
      <x:c r="D2" s="262"/>
      <x:c r="E2" s="262"/>
      <x:c r="F2" s="262"/>
      <x:c r="G2" s="262"/>
      <x:c r="H2" s="262"/>
      <x:c r="I2" s="262"/>
    </x:row>
    <x:row r="3">
      <x:c r="A3" s="279" t="str">
        <x:v>Preencha população, beneficiários e percentuais de votação com dados oficiais. A classificação é automática. Não use esta tabela para inferir voto individual de beneficiários.</x:v>
      </x:c>
      <x:c r="B3" s="279"/>
      <x:c r="C3" s="279"/>
      <x:c r="D3" s="279"/>
      <x:c r="E3" s="279"/>
      <x:c r="F3" s="279"/>
      <x:c r="G3" s="279"/>
      <x:c r="H3" s="279"/>
      <x:c r="I3" s="279"/>
    </x:row>
    <x:row r="4">
      <x:c r="A4" s="279"/>
      <x:c r="B4" s="279"/>
      <x:c r="C4" s="279"/>
      <x:c r="D4" s="279"/>
      <x:c r="E4" s="279"/>
      <x:c r="F4" s="279"/>
      <x:c r="G4" s="279"/>
      <x:c r="H4" s="279"/>
      <x:c r="I4" s="279"/>
    </x:row>
    <x:row r="6">
      <x:c r="A6" s="284" t="str">
        <x:v>Município</x:v>
      </x:c>
      <x:c r="B6" s="284" t="str">
        <x:v>UF</x:v>
      </x:c>
      <x:c r="C6" s="284" t="str">
        <x:v>População</x:v>
      </x:c>
      <x:c r="D6" s="284" t="str">
        <x:v>Beneficiários PBF</x:v>
      </x:c>
      <x:c r="E6" s="284" t="str">
        <x:v>% dependência</x:v>
      </x:c>
      <x:c r="F6" s="284" t="str">
        <x:v>Classe</x:v>
      </x:c>
      <x:c r="G6" s="284" t="str">
        <x:v>Lula %</x:v>
      </x:c>
      <x:c r="H6" s="284" t="str">
        <x:v>Flávio %</x:v>
      </x:c>
      <x:c r="I6" s="284" t="str">
        <x:v>Outros %</x:v>
      </x:c>
    </x:row>
    <x:row r="7">
      <x:c r="A7" s="30"/>
      <x:c r="B7" s="31"/>
      <x:c r="C7" s="293"/>
      <x:c r="D7" s="293"/>
      <x:c r="E7" s="47" t="str">
        <x:f>IFERROR(D7/C7,"")</x:f>
      </x:c>
      <x:c r="F7" s="31" t="str">
        <x:f>IF(E7="","",IF(E7&gt;=50%,"Alta",IF(E7&gt;=25%,"Média","Baixa")))</x:f>
      </x:c>
      <x:c r="G7" s="299"/>
      <x:c r="H7" s="299"/>
      <x:c r="I7" s="48" t="str">
        <x:f>IF(OR(G7="",H7=""),"",1-G7-H7)</x:f>
      </x:c>
    </x:row>
    <x:row r="8">
      <x:c r="A8" s="33"/>
      <x:c r="B8" s="34"/>
      <x:c r="C8" s="294"/>
      <x:c r="D8" s="294"/>
      <x:c r="E8" s="49" t="str">
        <x:f>IFERROR(D8/C8,"")</x:f>
      </x:c>
      <x:c r="F8" s="34" t="str">
        <x:f>IF(E8="","",IF(E8&gt;=50%,"Alta",IF(E8&gt;=25%,"Média","Baixa")))</x:f>
      </x:c>
      <x:c r="G8" s="300"/>
      <x:c r="H8" s="300"/>
      <x:c r="I8" s="50" t="str">
        <x:f>IF(OR(G8="",H8=""),"",1-G8-H8)</x:f>
      </x:c>
    </x:row>
    <x:row r="9">
      <x:c r="A9" s="33"/>
      <x:c r="B9" s="34"/>
      <x:c r="C9" s="294"/>
      <x:c r="D9" s="294"/>
      <x:c r="E9" s="49" t="str">
        <x:f>IFERROR(D9/C9,"")</x:f>
      </x:c>
      <x:c r="F9" s="34" t="str">
        <x:f>IF(E9="","",IF(E9&gt;=50%,"Alta",IF(E9&gt;=25%,"Média","Baixa")))</x:f>
      </x:c>
      <x:c r="G9" s="300"/>
      <x:c r="H9" s="300"/>
      <x:c r="I9" s="50" t="str">
        <x:f>IF(OR(G9="",H9=""),"",1-G9-H9)</x:f>
      </x:c>
    </x:row>
    <x:row r="10">
      <x:c r="A10" s="33"/>
      <x:c r="B10" s="34"/>
      <x:c r="C10" s="294"/>
      <x:c r="D10" s="294"/>
      <x:c r="E10" s="49" t="str">
        <x:f>IFERROR(D10/C10,"")</x:f>
      </x:c>
      <x:c r="F10" s="34" t="str">
        <x:f>IF(E10="","",IF(E10&gt;=50%,"Alta",IF(E10&gt;=25%,"Média","Baixa")))</x:f>
      </x:c>
      <x:c r="G10" s="300"/>
      <x:c r="H10" s="300"/>
      <x:c r="I10" s="50" t="str">
        <x:f>IF(OR(G10="",H10=""),"",1-G10-H10)</x:f>
      </x:c>
    </x:row>
    <x:row r="11">
      <x:c r="A11" s="33"/>
      <x:c r="B11" s="34"/>
      <x:c r="C11" s="294"/>
      <x:c r="D11" s="294"/>
      <x:c r="E11" s="49" t="str">
        <x:f>IFERROR(D11/C11,"")</x:f>
      </x:c>
      <x:c r="F11" s="34" t="str">
        <x:f>IF(E11="","",IF(E11&gt;=50%,"Alta",IF(E11&gt;=25%,"Média","Baixa")))</x:f>
      </x:c>
      <x:c r="G11" s="300"/>
      <x:c r="H11" s="300"/>
      <x:c r="I11" s="50" t="str">
        <x:f>IF(OR(G11="",H11=""),"",1-G11-H11)</x:f>
      </x:c>
    </x:row>
    <x:row r="12">
      <x:c r="A12" s="33"/>
      <x:c r="B12" s="34"/>
      <x:c r="C12" s="294"/>
      <x:c r="D12" s="294"/>
      <x:c r="E12" s="49" t="str">
        <x:f>IFERROR(D12/C12,"")</x:f>
      </x:c>
      <x:c r="F12" s="34" t="str">
        <x:f>IF(E12="","",IF(E12&gt;=50%,"Alta",IF(E12&gt;=25%,"Média","Baixa")))</x:f>
      </x:c>
      <x:c r="G12" s="300"/>
      <x:c r="H12" s="300"/>
      <x:c r="I12" s="50" t="str">
        <x:f>IF(OR(G12="",H12=""),"",1-G12-H12)</x:f>
      </x:c>
    </x:row>
    <x:row r="13">
      <x:c r="A13" s="33"/>
      <x:c r="B13" s="34"/>
      <x:c r="C13" s="294"/>
      <x:c r="D13" s="294"/>
      <x:c r="E13" s="49" t="str">
        <x:f>IFERROR(D13/C13,"")</x:f>
      </x:c>
      <x:c r="F13" s="34" t="str">
        <x:f>IF(E13="","",IF(E13&gt;=50%,"Alta",IF(E13&gt;=25%,"Média","Baixa")))</x:f>
      </x:c>
      <x:c r="G13" s="300"/>
      <x:c r="H13" s="300"/>
      <x:c r="I13" s="50" t="str">
        <x:f>IF(OR(G13="",H13=""),"",1-G13-H13)</x:f>
      </x:c>
    </x:row>
    <x:row r="14">
      <x:c r="A14" s="33"/>
      <x:c r="B14" s="34"/>
      <x:c r="C14" s="294"/>
      <x:c r="D14" s="294"/>
      <x:c r="E14" s="49" t="str">
        <x:f>IFERROR(D14/C14,"")</x:f>
      </x:c>
      <x:c r="F14" s="34" t="str">
        <x:f>IF(E14="","",IF(E14&gt;=50%,"Alta",IF(E14&gt;=25%,"Média","Baixa")))</x:f>
      </x:c>
      <x:c r="G14" s="300"/>
      <x:c r="H14" s="300"/>
      <x:c r="I14" s="50" t="str">
        <x:f>IF(OR(G14="",H14=""),"",1-G14-H14)</x:f>
      </x:c>
    </x:row>
    <x:row r="15">
      <x:c r="A15" s="33"/>
      <x:c r="B15" s="34"/>
      <x:c r="C15" s="294"/>
      <x:c r="D15" s="294"/>
      <x:c r="E15" s="49" t="str">
        <x:f>IFERROR(D15/C15,"")</x:f>
      </x:c>
      <x:c r="F15" s="34" t="str">
        <x:f>IF(E15="","",IF(E15&gt;=50%,"Alta",IF(E15&gt;=25%,"Média","Baixa")))</x:f>
      </x:c>
      <x:c r="G15" s="300"/>
      <x:c r="H15" s="300"/>
      <x:c r="I15" s="50" t="str">
        <x:f>IF(OR(G15="",H15=""),"",1-G15-H15)</x:f>
      </x:c>
    </x:row>
    <x:row r="16">
      <x:c r="A16" s="33"/>
      <x:c r="B16" s="34"/>
      <x:c r="C16" s="294"/>
      <x:c r="D16" s="294"/>
      <x:c r="E16" s="49" t="str">
        <x:f>IFERROR(D16/C16,"")</x:f>
      </x:c>
      <x:c r="F16" s="34" t="str">
        <x:f>IF(E16="","",IF(E16&gt;=50%,"Alta",IF(E16&gt;=25%,"Média","Baixa")))</x:f>
      </x:c>
      <x:c r="G16" s="300"/>
      <x:c r="H16" s="300"/>
      <x:c r="I16" s="50" t="str">
        <x:f>IF(OR(G16="",H16=""),"",1-G16-H16)</x:f>
      </x:c>
    </x:row>
    <x:row r="17">
      <x:c r="A17" s="33"/>
      <x:c r="B17" s="34"/>
      <x:c r="C17" s="294"/>
      <x:c r="D17" s="294"/>
      <x:c r="E17" s="49" t="str">
        <x:f>IFERROR(D17/C17,"")</x:f>
      </x:c>
      <x:c r="F17" s="34" t="str">
        <x:f>IF(E17="","",IF(E17&gt;=50%,"Alta",IF(E17&gt;=25%,"Média","Baixa")))</x:f>
      </x:c>
      <x:c r="G17" s="300"/>
      <x:c r="H17" s="300"/>
      <x:c r="I17" s="50" t="str">
        <x:f>IF(OR(G17="",H17=""),"",1-G17-H17)</x:f>
      </x:c>
    </x:row>
    <x:row r="18">
      <x:c r="A18" s="33"/>
      <x:c r="B18" s="34"/>
      <x:c r="C18" s="294"/>
      <x:c r="D18" s="294"/>
      <x:c r="E18" s="49" t="str">
        <x:f>IFERROR(D18/C18,"")</x:f>
      </x:c>
      <x:c r="F18" s="34" t="str">
        <x:f>IF(E18="","",IF(E18&gt;=50%,"Alta",IF(E18&gt;=25%,"Média","Baixa")))</x:f>
      </x:c>
      <x:c r="G18" s="300"/>
      <x:c r="H18" s="300"/>
      <x:c r="I18" s="50" t="str">
        <x:f>IF(OR(G18="",H18=""),"",1-G18-H18)</x:f>
      </x:c>
    </x:row>
    <x:row r="19">
      <x:c r="A19" s="33"/>
      <x:c r="B19" s="34"/>
      <x:c r="C19" s="294"/>
      <x:c r="D19" s="294"/>
      <x:c r="E19" s="49" t="str">
        <x:f>IFERROR(D19/C19,"")</x:f>
      </x:c>
      <x:c r="F19" s="34" t="str">
        <x:f>IF(E19="","",IF(E19&gt;=50%,"Alta",IF(E19&gt;=25%,"Média","Baixa")))</x:f>
      </x:c>
      <x:c r="G19" s="300"/>
      <x:c r="H19" s="300"/>
      <x:c r="I19" s="50" t="str">
        <x:f>IF(OR(G19="",H19=""),"",1-G19-H19)</x:f>
      </x:c>
    </x:row>
    <x:row r="20">
      <x:c r="A20" s="33"/>
      <x:c r="B20" s="34"/>
      <x:c r="C20" s="294"/>
      <x:c r="D20" s="294"/>
      <x:c r="E20" s="49" t="str">
        <x:f>IFERROR(D20/C20,"")</x:f>
      </x:c>
      <x:c r="F20" s="34" t="str">
        <x:f>IF(E20="","",IF(E20&gt;=50%,"Alta",IF(E20&gt;=25%,"Média","Baixa")))</x:f>
      </x:c>
      <x:c r="G20" s="300"/>
      <x:c r="H20" s="300"/>
      <x:c r="I20" s="50" t="str">
        <x:f>IF(OR(G20="",H20=""),"",1-G20-H20)</x:f>
      </x:c>
    </x:row>
    <x:row r="21">
      <x:c r="A21" s="33"/>
      <x:c r="B21" s="34"/>
      <x:c r="C21" s="294"/>
      <x:c r="D21" s="294"/>
      <x:c r="E21" s="49" t="str">
        <x:f>IFERROR(D21/C21,"")</x:f>
      </x:c>
      <x:c r="F21" s="34" t="str">
        <x:f>IF(E21="","",IF(E21&gt;=50%,"Alta",IF(E21&gt;=25%,"Média","Baixa")))</x:f>
      </x:c>
      <x:c r="G21" s="300"/>
      <x:c r="H21" s="300"/>
      <x:c r="I21" s="50" t="str">
        <x:f>IF(OR(G21="",H21=""),"",1-G21-H21)</x:f>
      </x:c>
    </x:row>
    <x:row r="22">
      <x:c r="A22" s="33"/>
      <x:c r="B22" s="34"/>
      <x:c r="C22" s="294"/>
      <x:c r="D22" s="294"/>
      <x:c r="E22" s="49" t="str">
        <x:f>IFERROR(D22/C22,"")</x:f>
      </x:c>
      <x:c r="F22" s="34" t="str">
        <x:f>IF(E22="","",IF(E22&gt;=50%,"Alta",IF(E22&gt;=25%,"Média","Baixa")))</x:f>
      </x:c>
      <x:c r="G22" s="300"/>
      <x:c r="H22" s="300"/>
      <x:c r="I22" s="50" t="str">
        <x:f>IF(OR(G22="",H22=""),"",1-G22-H22)</x:f>
      </x:c>
    </x:row>
    <x:row r="23">
      <x:c r="A23" s="33"/>
      <x:c r="B23" s="34"/>
      <x:c r="C23" s="294"/>
      <x:c r="D23" s="294"/>
      <x:c r="E23" s="49" t="str">
        <x:f>IFERROR(D23/C23,"")</x:f>
      </x:c>
      <x:c r="F23" s="34" t="str">
        <x:f>IF(E23="","",IF(E23&gt;=50%,"Alta",IF(E23&gt;=25%,"Média","Baixa")))</x:f>
      </x:c>
      <x:c r="G23" s="300"/>
      <x:c r="H23" s="300"/>
      <x:c r="I23" s="50" t="str">
        <x:f>IF(OR(G23="",H23=""),"",1-G23-H23)</x:f>
      </x:c>
    </x:row>
    <x:row r="24">
      <x:c r="A24" s="33"/>
      <x:c r="B24" s="34"/>
      <x:c r="C24" s="294"/>
      <x:c r="D24" s="294"/>
      <x:c r="E24" s="49" t="str">
        <x:f>IFERROR(D24/C24,"")</x:f>
      </x:c>
      <x:c r="F24" s="34" t="str">
        <x:f>IF(E24="","",IF(E24&gt;=50%,"Alta",IF(E24&gt;=25%,"Média","Baixa")))</x:f>
      </x:c>
      <x:c r="G24" s="300"/>
      <x:c r="H24" s="300"/>
      <x:c r="I24" s="50" t="str">
        <x:f>IF(OR(G24="",H24=""),"",1-G24-H24)</x:f>
      </x:c>
    </x:row>
    <x:row r="25">
      <x:c r="A25" s="33"/>
      <x:c r="B25" s="34"/>
      <x:c r="C25" s="294"/>
      <x:c r="D25" s="294"/>
      <x:c r="E25" s="49" t="str">
        <x:f>IFERROR(D25/C25,"")</x:f>
      </x:c>
      <x:c r="F25" s="34" t="str">
        <x:f>IF(E25="","",IF(E25&gt;=50%,"Alta",IF(E25&gt;=25%,"Média","Baixa")))</x:f>
      </x:c>
      <x:c r="G25" s="300"/>
      <x:c r="H25" s="300"/>
      <x:c r="I25" s="50" t="str">
        <x:f>IF(OR(G25="",H25=""),"",1-G25-H25)</x:f>
      </x:c>
    </x:row>
    <x:row r="26">
      <x:c r="A26" s="36"/>
      <x:c r="B26" s="37"/>
      <x:c r="C26" s="295"/>
      <x:c r="D26" s="295"/>
      <x:c r="E26" s="51" t="str">
        <x:f>IFERROR(D26/C26,"")</x:f>
      </x:c>
      <x:c r="F26" s="37" t="str">
        <x:f>IF(E26="","",IF(E26&gt;=50%,"Alta",IF(E26&gt;=25%,"Média","Baixa")))</x:f>
      </x:c>
      <x:c r="G26" s="301"/>
      <x:c r="H26" s="301"/>
      <x:c r="I26" s="52" t="str">
        <x:f>IF(OR(G26="",H26=""),"",1-G26-H26)</x:f>
      </x:c>
    </x:row>
    <x:row r="28">
      <x:c r="A28" s="307" t="str">
        <x:v>DICA PARA O VÍDEO
Mostre a fórmula de classificação sendo aplicada: beneficiários ÷ população. Depois filtre Alta, Média e Baixa e compare as médias de votação. O ponto metodológico é: associação territorial não identifica o voto de cada pessoa.</x:v>
      </x:c>
      <x:c r="B28" s="307"/>
      <x:c r="C28" s="307"/>
      <x:c r="D28" s="307"/>
      <x:c r="E28" s="307"/>
      <x:c r="F28" s="307"/>
      <x:c r="G28" s="307"/>
      <x:c r="H28" s="307"/>
      <x:c r="I28" s="307"/>
    </x:row>
    <x:row r="29">
      <x:c r="A29" s="307"/>
      <x:c r="B29" s="307"/>
      <x:c r="C29" s="307"/>
      <x:c r="D29" s="307"/>
      <x:c r="E29" s="307"/>
      <x:c r="F29" s="307"/>
      <x:c r="G29" s="307"/>
      <x:c r="H29" s="307"/>
      <x:c r="I29" s="307"/>
    </x:row>
    <x:row r="30">
      <x:c r="A30" s="307"/>
      <x:c r="B30" s="307"/>
      <x:c r="C30" s="307"/>
      <x:c r="D30" s="307"/>
      <x:c r="E30" s="307"/>
      <x:c r="F30" s="307"/>
      <x:c r="G30" s="307"/>
      <x:c r="H30" s="307"/>
      <x:c r="I30" s="307"/>
    </x:row>
    <x:row r="31">
      <x:c r="A31" s="307"/>
      <x:c r="B31" s="307"/>
      <x:c r="C31" s="307"/>
      <x:c r="D31" s="307"/>
      <x:c r="E31" s="307"/>
      <x:c r="F31" s="307"/>
      <x:c r="G31" s="307"/>
      <x:c r="H31" s="307"/>
      <x:c r="I31" s="307"/>
    </x:row>
  </x:sheetData>
  <x:mergeCells>
    <x:mergeCell ref="A1:I2"/>
    <x:mergeCell ref="A3:I4"/>
    <x:mergeCell ref="A28:I3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4" hidden="0" customWidth="1"/>
    <x:col min="3" max="3" width="80" hidden="0" customWidth="1"/>
    <x:col min="4" max="4" width="46" hidden="0" customWidth="1"/>
  </x:cols>
  <x:sheetData>
    <x:row r="1">
      <x:c r="A1" s="262" t="str">
        <x:v>FONTES E METODOLOGIA</x:v>
      </x:c>
      <x:c r="B1" s="262"/>
      <x:c r="C1" s="262"/>
      <x:c r="D1" s="262"/>
    </x:row>
    <x:row r="2">
      <x:c r="A2" s="262"/>
      <x:c r="B2" s="262"/>
      <x:c r="C2" s="262"/>
      <x:c r="D2" s="262"/>
    </x:row>
    <x:row r="4">
      <x:c r="A4" s="268" t="str">
        <x:v>Uso</x:v>
      </x:c>
      <x:c r="B4" s="268" t="str">
        <x:v>Fonte</x:v>
      </x:c>
      <x:c r="C4" s="268" t="str">
        <x:v>URL</x:v>
      </x:c>
      <x:c r="D4" s="268" t="str">
        <x:v>Observação</x:v>
      </x:c>
    </x:row>
    <x:row r="5">
      <x:c r="A5" s="59" t="str">
        <x:v>Cruzamento Bolsa Família x votação por dependência municipal</x:v>
      </x:c>
      <x:c r="B5" s="60" t="str">
        <x:v>UOL</x:v>
      </x:c>
      <x:c r="C5" s="60" t="str">
        <x:v>https://noticias.uol.com.br/eleicoes/2026/10/06/bolsa-familia-votacao-eleicao-2026.htm</x:v>
      </x:c>
      <x:c r="D5" s="241" t="str">
        <x:v>Base principal dos percentuais e faixas</x:v>
      </x:c>
    </x:row>
    <x:row r="6">
      <x:c r="A6" s="63" t="str">
        <x:v>Quantidade de famílias beneficiárias / consulta</x:v>
      </x:c>
      <x:c r="B6" s="64" t="str">
        <x:v>MDS / CECAD</x:v>
      </x:c>
      <x:c r="C6" s="64" t="str">
        <x:v>https://cecad.cidadania.gov.br/analitico/lista_agregada_variavel.php?p_id=28</x:v>
      </x:c>
      <x:c r="D6" s="242" t="str">
        <x:v>Fonte oficial do programa</x:v>
      </x:c>
    </x:row>
    <x:row r="7">
      <x:c r="A7" s="63" t="str">
        <x:v>Ferramentas e dados sociais por município</x:v>
      </x:c>
      <x:c r="B7" s="64" t="str">
        <x:v>MDS</x:v>
      </x:c>
      <x:c r="C7" s="64" t="str">
        <x:v>https://www.gov.br/mds/pt-br/orgaos/SAGICAD/dados-e-ferramentas-informacionais</x:v>
      </x:c>
      <x:c r="D7" s="242" t="str">
        <x:v>Dados e ferramentas informacionais</x:v>
      </x:c>
    </x:row>
    <x:row r="8">
      <x:c r="A8" s="63" t="str">
        <x:v>Resultado nacional do 1º turno</x:v>
      </x:c>
      <x:c r="B8" s="64" t="str">
        <x:v>TSE</x:v>
      </x:c>
      <x:c r="C8" s="64" t="str">
        <x:v>https://www.tse.jus.br/comunicacao/noticias/2026/Outubro/flavio-bolsonaro-e-lula-vao-disputar-o-2o-turno-para-a-presidencia-da-republica</x:v>
      </x:c>
      <x:c r="D8" s="242" t="str">
        <x:v>Flávio 47,03%; Lula 45,16%</x:v>
      </x:c>
    </x:row>
    <x:row r="9">
      <x:c r="A9" s="67" t="str">
        <x:v>Resultados oficiais por localidade</x:v>
      </x:c>
      <x:c r="B9" s="68" t="str">
        <x:v>TSE</x:v>
      </x:c>
      <x:c r="C9" s="68" t="str">
        <x:v>https://resultados.tse.jus.br/oficial/app/index.html</x:v>
      </x:c>
      <x:c r="D9" s="243" t="str">
        <x:v>Consulta oficial</x:v>
      </x:c>
    </x:row>
    <x:row r="11">
      <x:c r="A11" s="273" t="str">
        <x:v>METODOLOGIA DO LEVANTAMENTO DO UOL
Alta dependência: beneficiários correspondem a 50% ou mais da população.
Média dependência: de 25% a menos de 50%.
Baixa dependência: menos de 25%.
Para 2026, o UOL informou ter usado os dados de beneficiários referentes a agosto. A reportagem ressalta que o cruzamento não estabelece que o Bolsa Família causou o voto nem identifica como votaram os beneficiários individualmente.</x:v>
      </x:c>
      <x:c r="B11" s="273"/>
      <x:c r="C11" s="273"/>
      <x:c r="D11" s="273"/>
    </x:row>
    <x:row r="12">
      <x:c r="A12" s="273"/>
      <x:c r="B12" s="273"/>
      <x:c r="C12" s="273"/>
      <x:c r="D12" s="273"/>
    </x:row>
    <x:row r="13">
      <x:c r="A13" s="273"/>
      <x:c r="B13" s="273"/>
      <x:c r="C13" s="273"/>
      <x:c r="D13" s="273"/>
    </x:row>
    <x:row r="14">
      <x:c r="A14" s="273"/>
      <x:c r="B14" s="273"/>
      <x:c r="C14" s="273"/>
      <x:c r="D14" s="273"/>
    </x:row>
    <x:row r="15">
      <x:c r="A15" s="273"/>
      <x:c r="B15" s="273"/>
      <x:c r="C15" s="273"/>
      <x:c r="D15" s="273"/>
    </x:row>
    <x:row r="16">
      <x:c r="A16" s="273"/>
      <x:c r="B16" s="273"/>
      <x:c r="C16" s="273"/>
      <x:c r="D16" s="273"/>
    </x:row>
  </x:sheetData>
  <x:mergeCells>
    <x:mergeCell ref="A1:D2"/>
    <x:mergeCell ref="A11:D16"/>
  </x:mergeCells>
  <x:pageMargins left="0.7" right="0.7" top="0.75" bottom="0.75" header="0.3" footer="0.3"/>
</x:worksheet>
</file>